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57\Desktop\経営戦略\経営比較分析表\R1経営比較分析表\"/>
    </mc:Choice>
  </mc:AlternateContent>
  <workbookProtection workbookAlgorithmName="SHA-512" workbookHashValue="LbkL90/boZi2nmb8QCoJIvjcB4I7yYFCXqkyOVtt8fiHefZ34ahSEMaDvaTq4eMLcXLVYzMBQQ129WlWs3h/BA==" workbookSaltValue="11Uaei5OW/gVXohQ6QBMq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P10" i="4"/>
  <c r="I10" i="4"/>
  <c r="B10" i="4"/>
  <c r="BB8" i="4"/>
  <c r="AT8" i="4"/>
  <c r="AL8" i="4"/>
  <c r="P8" i="4"/>
  <c r="I8" i="4"/>
</calcChain>
</file>

<file path=xl/sharedStrings.xml><?xml version="1.0" encoding="utf-8"?>
<sst xmlns="http://schemas.openxmlformats.org/spreadsheetml/2006/main" count="241" uniqueCount="120">
  <si>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</si>
  <si>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</si>
  <si>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</si>
  <si>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</si>
  <si>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</si>
  <si>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</si>
  <si>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</si>
  <si>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</si>
  <si>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</si>
  <si>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</si>
  <si>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</si>
  <si>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</si>
  <si>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</si>
  <si>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</si>
  <si>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</si>
  <si>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</si>
  <si>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</si>
  <si>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</si>
  <si>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</si>
  <si>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</si>
  <si>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</si>
  <si>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</si>
  <si>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</si>
  <si>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</si>
  <si>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</si>
  <si>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</si>
  <si>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</si>
  <si>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</si>
  <si>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</si>
  <si>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</si>
  <si>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</si>
  <si>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</si>
  <si>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</si>
  <si>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</si>
  <si>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</si>
  <si>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</si>
  <si>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</si>
  <si>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</si>
  <si>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</si>
  <si>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</si>
  <si>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</si>
  <si>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</si>
  <si>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</si>
  <si>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</si>
  <si>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</si>
  <si>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</si>
  <si>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</si>
  <si>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</si>
  <si>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</si>
  <si>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</si>
  <si>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</si>
  <si>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</si>
  <si>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</si>
  <si>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</si>
  <si>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</si>
  <si>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</si>
  <si>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</si>
  <si>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</si>
  <si>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</si>
  <si>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</si>
  <si>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</si>
  <si>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</si>
  <si>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</si>
  <si>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</si>
  <si>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</si>
  <si>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</si>
  <si>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</si>
  <si>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</si>
  <si>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</si>
  <si>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</si>
  <si>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</si>
  <si>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</si>
  <si>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</si>
  <si>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</si>
  <si>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</si>
  <si>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</si>
  <si>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</si>
  <si>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</si>
  <si>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</si>
  <si>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</si>
  <si>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</si>
  <si>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</si>
  <si>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</si>
  <si>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</si>
  <si>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</si>
  <si>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</si>
  <si>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</si>
  <si>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</si>
  <si>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</si>
  <si>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</si>
  <si>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</si>
  <si>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</si>
  <si>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</si>
  <si>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</si>
  <si>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</si>
  <si>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</si>
  <si>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</si>
  <si>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</si>
  <si>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平生町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</si>
  <si>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</si>
  <si>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</si>
  <si>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</si>
  <si>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</si>
  <si>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</si>
  <si>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</si>
  <si>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</si>
  <si>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</si>
  <si>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</si>
  <si>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</si>
  <si>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</si>
  <si>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</si>
  <si>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</si>
  <si>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</si>
  <si>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</si>
  <si>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</si>
  <si>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</si>
  <si>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</si>
  <si>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【管渠改善率】
平成８年から供用開始しており、法定耐用年数を超える管渠は無いが、今後の老朽化に向けた計画的な対策が必要である。</t>
    <rPh sb="1" eb="3">
      <t>カンキョ</t>
    </rPh>
    <rPh sb="3" eb="5">
      <t>カイゼン</t>
    </rPh>
    <rPh sb="5" eb="6">
      <t>リツ</t>
    </rPh>
    <rPh sb="8" eb="10">
      <t>ヘイセイ</t>
    </rPh>
    <rPh sb="11" eb="12">
      <t>ネン</t>
    </rPh>
    <rPh sb="14" eb="16">
      <t>キョウヨウ</t>
    </rPh>
    <rPh sb="16" eb="18">
      <t>カイシ</t>
    </rPh>
    <rPh sb="23" eb="25">
      <t>ホウテイ</t>
    </rPh>
    <rPh sb="25" eb="27">
      <t>タイヨウ</t>
    </rPh>
    <rPh sb="27" eb="29">
      <t>ネンスウ</t>
    </rPh>
    <rPh sb="30" eb="31">
      <t>コ</t>
    </rPh>
    <rPh sb="33" eb="35">
      <t>カンキョ</t>
    </rPh>
    <rPh sb="36" eb="37">
      <t>ナ</t>
    </rPh>
    <rPh sb="40" eb="42">
      <t>コンゴ</t>
    </rPh>
    <rPh sb="43" eb="46">
      <t>ロウキュウカ</t>
    </rPh>
    <rPh sb="47" eb="48">
      <t>ム</t>
    </rPh>
    <rPh sb="50" eb="53">
      <t>ケイカクテキ</t>
    </rPh>
    <rPh sb="54" eb="56">
      <t>タイサク</t>
    </rPh>
    <rPh sb="57" eb="59">
      <t>ヒツヨウ</t>
    </rPh>
    <phoneticPr fontId="7"/>
  </si>
  <si>
    <t xml:space="preserve">【収益的収支比率】
総収益の大半が一般会計からの繰入金であり、繰入金に依存した経営状態である。工事や業務は補助金等を積極的に利用する、経常経費の縮減や地方債新規借入の抑制に努めるなど、経営改善の取り組みを続ける必要がある。
【企業債残高対事業規模比率】
投資規模の抑制に努めており、類似団体と比べて規模比率は低くなる傾向が続いている。今後も経営を圧迫しないよう計画的な起債の発行、起債残高の削減に取り組む。
【経費回収率】
効率的かつ効果的な投資に努めており、改善傾向が続いているが、類似団体と比較すると依然として経費を回収できていない。
【汚水処理原価】
類似団体平均及び全国平均を上回った状態が続いている。引き続き水洗化率向上と維持管理費の削減のに努める。
【水洗化率】
ほぼ横ばいの状態となっているが、使用料収入の増加の観点からも、新規繋ぎ込みへの周知等に取り組むことで、水洗化率向上に努める。
</t>
    <rPh sb="56" eb="57">
      <t>トウ</t>
    </rPh>
    <rPh sb="86" eb="87">
      <t>ツト</t>
    </rPh>
    <rPh sb="102" eb="103">
      <t>ツヅ</t>
    </rPh>
    <rPh sb="158" eb="160">
      <t>ケイコウ</t>
    </rPh>
    <rPh sb="161" eb="162">
      <t>ツヅ</t>
    </rPh>
    <rPh sb="167" eb="169">
      <t>コンゴ</t>
    </rPh>
    <rPh sb="184" eb="186">
      <t>キサイ</t>
    </rPh>
    <rPh sb="187" eb="189">
      <t>ハッコウ</t>
    </rPh>
    <rPh sb="190" eb="192">
      <t>キサイ</t>
    </rPh>
    <rPh sb="192" eb="194">
      <t>ザンダカ</t>
    </rPh>
    <rPh sb="198" eb="199">
      <t>ト</t>
    </rPh>
    <rPh sb="200" eb="201">
      <t>ク</t>
    </rPh>
    <rPh sb="230" eb="232">
      <t>カイゼン</t>
    </rPh>
    <rPh sb="232" eb="234">
      <t>ケイコウ</t>
    </rPh>
    <rPh sb="235" eb="236">
      <t>ツヅ</t>
    </rPh>
    <rPh sb="257" eb="259">
      <t>ケイヒ</t>
    </rPh>
    <rPh sb="260" eb="262">
      <t>カイシュウ</t>
    </rPh>
    <rPh sb="296" eb="298">
      <t>ジョウタイ</t>
    </rPh>
    <rPh sb="299" eb="300">
      <t>ツヅ</t>
    </rPh>
    <rPh sb="305" eb="306">
      <t>ヒ</t>
    </rPh>
    <rPh sb="307" eb="308">
      <t>ツヅ</t>
    </rPh>
    <rPh sb="326" eb="327">
      <t>ツト</t>
    </rPh>
    <rPh sb="340" eb="341">
      <t>ヨコ</t>
    </rPh>
    <rPh sb="344" eb="346">
      <t>ジョウタイ</t>
    </rPh>
    <phoneticPr fontId="4"/>
  </si>
  <si>
    <t xml:space="preserve">一般会計からの繰入金に依存した厳しい経営状況にあり、独立採算での経営は難しいが、平成28年度に「経営戦略」を策定し、「持続的な下水道サービスの提供」を柱の一つをとして掲げ、将来を見据えた財政運営に努めている。改善傾向の項目もあり、今後も経営改善のため、経常経費の縮減、普及率の向上、水洗化人口の増加を目指す。　　　　　　　　　　　　　　　　　　　　　　　令和４年度からの公営企業会計への移行を進め、財政状態や経営成績及び固定資産を把握することで、適切な料金設定についても検討し、健全で安定的な経営に努めていく。　　　　　　　　　　　　　　　　　　　　
</t>
    <rPh sb="59" eb="61">
      <t>ジゾク</t>
    </rPh>
    <rPh sb="61" eb="62">
      <t>テキ</t>
    </rPh>
    <rPh sb="63" eb="66">
      <t>ゲスイドウ</t>
    </rPh>
    <rPh sb="71" eb="73">
      <t>テイキョウ</t>
    </rPh>
    <rPh sb="75" eb="76">
      <t>ハシラ</t>
    </rPh>
    <rPh sb="77" eb="78">
      <t>ヒト</t>
    </rPh>
    <rPh sb="83" eb="84">
      <t>カカ</t>
    </rPh>
    <rPh sb="98" eb="99">
      <t>ツト</t>
    </rPh>
    <rPh sb="104" eb="106">
      <t>カイゼン</t>
    </rPh>
    <rPh sb="109" eb="111">
      <t>コウモク</t>
    </rPh>
    <rPh sb="126" eb="128">
      <t>ケイジョウ</t>
    </rPh>
    <rPh sb="128" eb="130">
      <t>ケイヒ</t>
    </rPh>
    <rPh sb="131" eb="133">
      <t>シュクゲン</t>
    </rPh>
    <rPh sb="177" eb="178">
      <t>レイ</t>
    </rPh>
    <rPh sb="178" eb="179">
      <t>ワ</t>
    </rPh>
    <rPh sb="223" eb="225">
      <t>テキセツ</t>
    </rPh>
    <rPh sb="226" eb="228">
      <t>リョウキン</t>
    </rPh>
    <rPh sb="228" eb="230">
      <t>セッテイ</t>
    </rPh>
    <rPh sb="235" eb="237">
      <t>ケントウ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</si>
</sst>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DD-4E06-93D3-FA53A037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523608"/>
        <c:axId val="43252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DD-4E06-93D3-FA53A037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523608"/>
        <c:axId val="432522432"/>
      </c:lineChart>
      <c:dateAx>
        <c:axId val="432523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2522432"/>
        <c:crosses val="autoZero"/>
        <c:auto val="1"/>
        <c:lblOffset val="100"/>
        <c:baseTimeUnit val="years"/>
      </c:dateAx>
      <c:valAx>
        <c:axId val="43252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523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39-44A8-8D9C-E1B3265BF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69064"/>
        <c:axId val="43386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39-44A8-8D9C-E1B3265BF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69064"/>
        <c:axId val="433869456"/>
      </c:lineChart>
      <c:dateAx>
        <c:axId val="433869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869456"/>
        <c:crosses val="autoZero"/>
        <c:auto val="1"/>
        <c:lblOffset val="100"/>
        <c:baseTimeUnit val="years"/>
      </c:dateAx>
      <c:valAx>
        <c:axId val="43386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69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91.26</c:v>
                </c:pt>
                <c:pt idx="1">
                  <c:v>92.42</c:v>
                </c:pt>
                <c:pt idx="2">
                  <c:v>93.42</c:v>
                </c:pt>
                <c:pt idx="3">
                  <c:v>93.85</c:v>
                </c:pt>
                <c:pt idx="4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07-4562-8C8E-A371ED1F4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70632"/>
        <c:axId val="43387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07-4562-8C8E-A371ED1F4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70632"/>
        <c:axId val="433871024"/>
      </c:lineChart>
      <c:dateAx>
        <c:axId val="433870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871024"/>
        <c:crosses val="autoZero"/>
        <c:auto val="1"/>
        <c:lblOffset val="100"/>
        <c:baseTimeUnit val="years"/>
      </c:dateAx>
      <c:valAx>
        <c:axId val="43387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70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62.71</c:v>
                </c:pt>
                <c:pt idx="1">
                  <c:v>61.33</c:v>
                </c:pt>
                <c:pt idx="2">
                  <c:v>65</c:v>
                </c:pt>
                <c:pt idx="3">
                  <c:v>65.38</c:v>
                </c:pt>
                <c:pt idx="4">
                  <c:v>67.75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5-4153-BAED-9FB66C214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368784"/>
        <c:axId val="48037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45-4153-BAED-9FB66C214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68784"/>
        <c:axId val="480370352"/>
      </c:lineChart>
      <c:dateAx>
        <c:axId val="480368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0370352"/>
        <c:crosses val="autoZero"/>
        <c:auto val="1"/>
        <c:lblOffset val="100"/>
        <c:baseTimeUnit val="years"/>
      </c:dateAx>
      <c:valAx>
        <c:axId val="48037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36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91-4F1B-B875-29BBD192F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18200"/>
        <c:axId val="432318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91-4F1B-B875-29BBD192F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18200"/>
        <c:axId val="432318984"/>
      </c:lineChart>
      <c:dateAx>
        <c:axId val="432318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2318984"/>
        <c:crosses val="autoZero"/>
        <c:auto val="1"/>
        <c:lblOffset val="100"/>
        <c:baseTimeUnit val="years"/>
      </c:dateAx>
      <c:valAx>
        <c:axId val="432318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31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B6-4489-A936-54C611376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74928"/>
        <c:axId val="48043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B6-4489-A936-54C611376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674928"/>
        <c:axId val="480437440"/>
      </c:lineChart>
      <c:dateAx>
        <c:axId val="480674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0437440"/>
        <c:crosses val="autoZero"/>
        <c:auto val="1"/>
        <c:lblOffset val="100"/>
        <c:baseTimeUnit val="years"/>
      </c:dateAx>
      <c:valAx>
        <c:axId val="48043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67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D7-48A4-826E-A1BC6893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728696"/>
        <c:axId val="64072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D7-48A4-826E-A1BC6893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728696"/>
        <c:axId val="640729088"/>
      </c:lineChart>
      <c:dateAx>
        <c:axId val="640728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729088"/>
        <c:crosses val="autoZero"/>
        <c:auto val="1"/>
        <c:lblOffset val="100"/>
        <c:baseTimeUnit val="years"/>
      </c:dateAx>
      <c:valAx>
        <c:axId val="64072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728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4B-4776-A00E-35F08E3D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730264"/>
        <c:axId val="64073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4B-4776-A00E-35F08E3D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730264"/>
        <c:axId val="640730656"/>
      </c:lineChart>
      <c:dateAx>
        <c:axId val="640730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730656"/>
        <c:crosses val="autoZero"/>
        <c:auto val="1"/>
        <c:lblOffset val="100"/>
        <c:baseTimeUnit val="years"/>
      </c:dateAx>
      <c:valAx>
        <c:axId val="64073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730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1762.13</c:v>
                </c:pt>
                <c:pt idx="1">
                  <c:v>1151.26</c:v>
                </c:pt>
                <c:pt idx="2">
                  <c:v>836.77</c:v>
                </c:pt>
                <c:pt idx="3">
                  <c:v>694.97</c:v>
                </c:pt>
                <c:pt idx="4">
                  <c:v>627.86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26-4A92-825A-87891DB44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731832"/>
        <c:axId val="64073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26-4A92-825A-87891DB44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731832"/>
        <c:axId val="640732224"/>
      </c:lineChart>
      <c:dateAx>
        <c:axId val="640731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0732224"/>
        <c:crosses val="autoZero"/>
        <c:auto val="1"/>
        <c:lblOffset val="100"/>
        <c:baseTimeUnit val="years"/>
      </c:dateAx>
      <c:valAx>
        <c:axId val="64073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731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57.44</c:v>
                </c:pt>
                <c:pt idx="1">
                  <c:v>68.400000000000006</c:v>
                </c:pt>
                <c:pt idx="2">
                  <c:v>72.27</c:v>
                </c:pt>
                <c:pt idx="3">
                  <c:v>72.33</c:v>
                </c:pt>
                <c:pt idx="4">
                  <c:v>75.77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BE-42A6-B166-D568300D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442856"/>
        <c:axId val="25244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BE-42A6-B166-D568300D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42856"/>
        <c:axId val="252443248"/>
      </c:lineChart>
      <c:dateAx>
        <c:axId val="252442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2443248"/>
        <c:crosses val="autoZero"/>
        <c:auto val="1"/>
        <c:lblOffset val="100"/>
        <c:baseTimeUnit val="years"/>
      </c:dateAx>
      <c:valAx>
        <c:axId val="25244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442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359.03</c:v>
                </c:pt>
                <c:pt idx="1">
                  <c:v>301.16000000000003</c:v>
                </c:pt>
                <c:pt idx="2">
                  <c:v>285.58999999999997</c:v>
                </c:pt>
                <c:pt idx="3">
                  <c:v>285.92</c:v>
                </c:pt>
                <c:pt idx="4">
                  <c:v>273.99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89-414B-87BD-398ED998E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444424"/>
        <c:axId val="25244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89-414B-87BD-398ED998E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44424"/>
        <c:axId val="252444816"/>
      </c:lineChart>
      <c:dateAx>
        <c:axId val="252444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2444816"/>
        <c:crosses val="autoZero"/>
        <c:auto val="1"/>
        <c:lblOffset val="100"/>
        <c:baseTimeUnit val="years"/>
      </c:dateAx>
      <c:valAx>
        <c:axId val="25244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444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52" zoomScaleNormal="100" workbookViewId="0">
      <selection activeCell="BP87" sqref="BP8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山口県　平生町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11795</v>
      </c>
      <c r="AM8" s="69"/>
      <c r="AN8" s="69"/>
      <c r="AO8" s="69"/>
      <c r="AP8" s="69"/>
      <c r="AQ8" s="69"/>
      <c r="AR8" s="69"/>
      <c r="AS8" s="69"/>
      <c r="AT8" s="68">
        <f>データ!T6</f>
        <v>34.590000000000003</v>
      </c>
      <c r="AU8" s="68"/>
      <c r="AV8" s="68"/>
      <c r="AW8" s="68"/>
      <c r="AX8" s="68"/>
      <c r="AY8" s="68"/>
      <c r="AZ8" s="68"/>
      <c r="BA8" s="68"/>
      <c r="BB8" s="68">
        <f>データ!U6</f>
        <v>340.99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60.94</v>
      </c>
      <c r="Q10" s="68"/>
      <c r="R10" s="68"/>
      <c r="S10" s="68"/>
      <c r="T10" s="68"/>
      <c r="U10" s="68"/>
      <c r="V10" s="68"/>
      <c r="W10" s="68">
        <f>データ!Q6</f>
        <v>96.85</v>
      </c>
      <c r="X10" s="68"/>
      <c r="Y10" s="68"/>
      <c r="Z10" s="68"/>
      <c r="AA10" s="68"/>
      <c r="AB10" s="68"/>
      <c r="AC10" s="68"/>
      <c r="AD10" s="69">
        <f>データ!R6</f>
        <v>3938</v>
      </c>
      <c r="AE10" s="69"/>
      <c r="AF10" s="69"/>
      <c r="AG10" s="69"/>
      <c r="AH10" s="69"/>
      <c r="AI10" s="69"/>
      <c r="AJ10" s="69"/>
      <c r="AK10" s="2"/>
      <c r="AL10" s="69">
        <f>データ!V6</f>
        <v>7150</v>
      </c>
      <c r="AM10" s="69"/>
      <c r="AN10" s="69"/>
      <c r="AO10" s="69"/>
      <c r="AP10" s="69"/>
      <c r="AQ10" s="69"/>
      <c r="AR10" s="69"/>
      <c r="AS10" s="69"/>
      <c r="AT10" s="68">
        <f>データ!W6</f>
        <v>2.73</v>
      </c>
      <c r="AU10" s="68"/>
      <c r="AV10" s="68"/>
      <c r="AW10" s="68"/>
      <c r="AX10" s="68"/>
      <c r="AY10" s="68"/>
      <c r="AZ10" s="68"/>
      <c r="BA10" s="68"/>
      <c r="BB10" s="68">
        <f>データ!X6</f>
        <v>2619.0500000000002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k3WHkqMwk43efi0+bf46Zo6mojHlAcCgUAAAC01D3YlXK/U1cudhs1LbZqXRds8LqIkcTuwZn3kym08TimiMGA==" saltValue="OZSKVuIvMyfjv4ik9wKRn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353442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山口県　平生町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60.94</v>
      </c>
      <c r="Q6" s="34">
        <f t="shared" si="3"/>
        <v>96.85</v>
      </c>
      <c r="R6" s="34">
        <f t="shared" si="3"/>
        <v>3938</v>
      </c>
      <c r="S6" s="34">
        <f t="shared" si="3"/>
        <v>11795</v>
      </c>
      <c r="T6" s="34">
        <f t="shared" si="3"/>
        <v>34.590000000000003</v>
      </c>
      <c r="U6" s="34">
        <f t="shared" si="3"/>
        <v>340.99</v>
      </c>
      <c r="V6" s="34">
        <f t="shared" si="3"/>
        <v>7150</v>
      </c>
      <c r="W6" s="34">
        <f t="shared" si="3"/>
        <v>2.73</v>
      </c>
      <c r="X6" s="34">
        <f t="shared" si="3"/>
        <v>2619.0500000000002</v>
      </c>
      <c r="Y6" s="35">
        <f>IF(Y7="",NA(),Y7)</f>
        <v>62.71</v>
      </c>
      <c r="Z6" s="35">
        <f t="shared" ref="Z6:AH6" si="4">IF(Z7="",NA(),Z7)</f>
        <v>61.33</v>
      </c>
      <c r="AA6" s="35">
        <f t="shared" si="4"/>
        <v>65</v>
      </c>
      <c r="AB6" s="35">
        <f t="shared" si="4"/>
        <v>65.38</v>
      </c>
      <c r="AC6" s="35">
        <f t="shared" si="4"/>
        <v>67.75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1762.13</v>
      </c>
      <c r="BG6" s="35">
        <f t="shared" ref="BG6:BO6" si="7">IF(BG7="",NA(),BG7)</f>
        <v>1151.26</v>
      </c>
      <c r="BH6" s="35">
        <f t="shared" si="7"/>
        <v>836.77</v>
      </c>
      <c r="BI6" s="35">
        <f t="shared" si="7"/>
        <v>694.97</v>
      </c>
      <c r="BJ6" s="35">
        <f t="shared" si="7"/>
        <v>627.86</v>
      </c>
      <c r="BK6" s="35">
        <f t="shared" si="7"/>
        <v>1118.56</v>
      </c>
      <c r="BL6" s="35">
        <f t="shared" si="7"/>
        <v>1111.31</v>
      </c>
      <c r="BM6" s="35">
        <f t="shared" si="7"/>
        <v>966.33</v>
      </c>
      <c r="BN6" s="35">
        <f t="shared" si="7"/>
        <v>958.81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>
        <f>IF(BQ7="",NA(),BQ7)</f>
        <v>57.44</v>
      </c>
      <c r="BR6" s="35">
        <f t="shared" ref="BR6:BZ6" si="8">IF(BR7="",NA(),BR7)</f>
        <v>68.400000000000006</v>
      </c>
      <c r="BS6" s="35">
        <f t="shared" si="8"/>
        <v>72.27</v>
      </c>
      <c r="BT6" s="35">
        <f t="shared" si="8"/>
        <v>72.33</v>
      </c>
      <c r="BU6" s="35">
        <f t="shared" si="8"/>
        <v>75.77</v>
      </c>
      <c r="BV6" s="35">
        <f t="shared" si="8"/>
        <v>72.33</v>
      </c>
      <c r="BW6" s="35">
        <f t="shared" si="8"/>
        <v>75.540000000000006</v>
      </c>
      <c r="BX6" s="35">
        <f t="shared" si="8"/>
        <v>81.739999999999995</v>
      </c>
      <c r="BY6" s="35">
        <f t="shared" si="8"/>
        <v>82.88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>
        <f>IF(CB7="",NA(),CB7)</f>
        <v>359.03</v>
      </c>
      <c r="CC6" s="35">
        <f t="shared" ref="CC6:CK6" si="9">IF(CC7="",NA(),CC7)</f>
        <v>301.16000000000003</v>
      </c>
      <c r="CD6" s="35">
        <f t="shared" si="9"/>
        <v>285.58999999999997</v>
      </c>
      <c r="CE6" s="35">
        <f t="shared" si="9"/>
        <v>285.92</v>
      </c>
      <c r="CF6" s="35">
        <f t="shared" si="9"/>
        <v>273.99</v>
      </c>
      <c r="CG6" s="35">
        <f t="shared" si="9"/>
        <v>215.28</v>
      </c>
      <c r="CH6" s="35">
        <f t="shared" si="9"/>
        <v>207.96</v>
      </c>
      <c r="CI6" s="35">
        <f t="shared" si="9"/>
        <v>194.31</v>
      </c>
      <c r="CJ6" s="35">
        <f t="shared" si="9"/>
        <v>190.99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54.67</v>
      </c>
      <c r="CS6" s="35">
        <f t="shared" si="10"/>
        <v>53.51</v>
      </c>
      <c r="CT6" s="35">
        <f t="shared" si="10"/>
        <v>53.5</v>
      </c>
      <c r="CU6" s="35">
        <f t="shared" si="10"/>
        <v>52.58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>
        <f>IF(CX7="",NA(),CX7)</f>
        <v>91.26</v>
      </c>
      <c r="CY6" s="35">
        <f t="shared" ref="CY6:DG6" si="11">IF(CY7="",NA(),CY7)</f>
        <v>92.42</v>
      </c>
      <c r="CZ6" s="35">
        <f t="shared" si="11"/>
        <v>93.42</v>
      </c>
      <c r="DA6" s="35">
        <f t="shared" si="11"/>
        <v>93.85</v>
      </c>
      <c r="DB6" s="35">
        <f t="shared" si="11"/>
        <v>93.9</v>
      </c>
      <c r="DC6" s="35">
        <f t="shared" si="11"/>
        <v>83.8</v>
      </c>
      <c r="DD6" s="35">
        <f t="shared" si="11"/>
        <v>83.91</v>
      </c>
      <c r="DE6" s="35">
        <f t="shared" si="11"/>
        <v>83.51</v>
      </c>
      <c r="DF6" s="35">
        <f t="shared" si="11"/>
        <v>83.02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0.15</v>
      </c>
      <c r="EL6" s="35">
        <f t="shared" si="14"/>
        <v>0.16</v>
      </c>
      <c r="EM6" s="35">
        <f t="shared" si="14"/>
        <v>0.13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353442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60.94</v>
      </c>
      <c r="Q7" s="38">
        <v>96.85</v>
      </c>
      <c r="R7" s="38">
        <v>3938</v>
      </c>
      <c r="S7" s="38">
        <v>11795</v>
      </c>
      <c r="T7" s="38">
        <v>34.590000000000003</v>
      </c>
      <c r="U7" s="38">
        <v>340.99</v>
      </c>
      <c r="V7" s="38">
        <v>7150</v>
      </c>
      <c r="W7" s="38">
        <v>2.73</v>
      </c>
      <c r="X7" s="38">
        <v>2619.0500000000002</v>
      </c>
      <c r="Y7" s="38">
        <v>62.71</v>
      </c>
      <c r="Z7" s="38">
        <v>61.33</v>
      </c>
      <c r="AA7" s="38">
        <v>65</v>
      </c>
      <c r="AB7" s="38">
        <v>65.38</v>
      </c>
      <c r="AC7" s="38">
        <v>67.75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1762.13</v>
      </c>
      <c r="BG7" s="38">
        <v>1151.26</v>
      </c>
      <c r="BH7" s="38">
        <v>836.77</v>
      </c>
      <c r="BI7" s="38">
        <v>694.97</v>
      </c>
      <c r="BJ7" s="38">
        <v>627.86</v>
      </c>
      <c r="BK7" s="38">
        <v>1118.56</v>
      </c>
      <c r="BL7" s="38">
        <v>1111.31</v>
      </c>
      <c r="BM7" s="38">
        <v>966.33</v>
      </c>
      <c r="BN7" s="38">
        <v>958.81</v>
      </c>
      <c r="BO7" s="38">
        <v>1001.3</v>
      </c>
      <c r="BP7" s="38">
        <v>682.51</v>
      </c>
      <c r="BQ7" s="38">
        <v>57.44</v>
      </c>
      <c r="BR7" s="38">
        <v>68.400000000000006</v>
      </c>
      <c r="BS7" s="38">
        <v>72.27</v>
      </c>
      <c r="BT7" s="38">
        <v>72.33</v>
      </c>
      <c r="BU7" s="38">
        <v>75.77</v>
      </c>
      <c r="BV7" s="38">
        <v>72.33</v>
      </c>
      <c r="BW7" s="38">
        <v>75.540000000000006</v>
      </c>
      <c r="BX7" s="38">
        <v>81.739999999999995</v>
      </c>
      <c r="BY7" s="38">
        <v>82.88</v>
      </c>
      <c r="BZ7" s="38">
        <v>81.88</v>
      </c>
      <c r="CA7" s="38">
        <v>100.34</v>
      </c>
      <c r="CB7" s="38">
        <v>359.03</v>
      </c>
      <c r="CC7" s="38">
        <v>301.16000000000003</v>
      </c>
      <c r="CD7" s="38">
        <v>285.58999999999997</v>
      </c>
      <c r="CE7" s="38">
        <v>285.92</v>
      </c>
      <c r="CF7" s="38">
        <v>273.99</v>
      </c>
      <c r="CG7" s="38">
        <v>215.28</v>
      </c>
      <c r="CH7" s="38">
        <v>207.96</v>
      </c>
      <c r="CI7" s="38">
        <v>194.31</v>
      </c>
      <c r="CJ7" s="38">
        <v>190.99</v>
      </c>
      <c r="CK7" s="38">
        <v>187.55</v>
      </c>
      <c r="CL7" s="38">
        <v>136.15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54.67</v>
      </c>
      <c r="CS7" s="38">
        <v>53.51</v>
      </c>
      <c r="CT7" s="38">
        <v>53.5</v>
      </c>
      <c r="CU7" s="38">
        <v>52.58</v>
      </c>
      <c r="CV7" s="38">
        <v>50.94</v>
      </c>
      <c r="CW7" s="38">
        <v>59.64</v>
      </c>
      <c r="CX7" s="38">
        <v>91.26</v>
      </c>
      <c r="CY7" s="38">
        <v>92.42</v>
      </c>
      <c r="CZ7" s="38">
        <v>93.42</v>
      </c>
      <c r="DA7" s="38">
        <v>93.85</v>
      </c>
      <c r="DB7" s="38">
        <v>93.9</v>
      </c>
      <c r="DC7" s="38">
        <v>83.8</v>
      </c>
      <c r="DD7" s="38">
        <v>83.91</v>
      </c>
      <c r="DE7" s="38">
        <v>83.51</v>
      </c>
      <c r="DF7" s="38">
        <v>83.02</v>
      </c>
      <c r="DG7" s="38">
        <v>82.55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0.15</v>
      </c>
      <c r="EL7" s="38">
        <v>0.16</v>
      </c>
      <c r="EM7" s="38">
        <v>0.13</v>
      </c>
      <c r="EN7" s="38">
        <v>0.15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user157</cp:lastModifiedBy>
  <cp:lastPrinted>2021-01-29T00:38:11Z</cp:lastPrinted>
  <dcterms:created xsi:type="dcterms:W3CDTF">2020-12-04T02:48:56Z</dcterms:created>
  <dcterms:modified xsi:type="dcterms:W3CDTF">2021-02-19T06:03:11Z</dcterms:modified>
  <cp:category/>
</cp:coreProperties>
</file>