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57\Desktop\経営戦略\経営比較分析表\R1経営比較分析表\"/>
    </mc:Choice>
  </mc:AlternateContent>
  <workbookProtection workbookAlgorithmName="SHA-512" workbookHashValue="Biu1NuH6ad5RWi2vUHzVSuqTTWpqimlN2jmfdw1ic91IWoZEGkbC0JaAud4i70yeikldwAmCNjQf9KZQta7TEg==" workbookSaltValue="C5FmxuU3QN5KzhxEuO48hA==" workbookSpinCount="100000" lockStructure="1"/>
  <bookViews>
    <workbookView xWindow="0" yWindow="0" windowWidth="15360" windowHeight="7635"/>
  </bookViews>
  <sheets>
    <sheet name="法非適用_下水道事業" sheetId="4" r:id="rId1"/>
    <sheet name="データ" sheetId="5" state="hidden" r:id="rId2"/>
  </sheet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<sst xmlns="http://schemas.openxmlformats.org/spreadsheetml/2006/main" count="236" uniqueCount="120">
  <si>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</si>
  <si>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</si>
  <si>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</si>
  <si>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</si>
  <si>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</si>
  <si>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</si>
  <si>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</si>
  <si>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</si>
  <si>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</si>
  <si>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</si>
  <si>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</si>
  <si>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</si>
  <si>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</si>
  <si>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</si>
  <si>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</si>
  <si>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</si>
  <si>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</si>
  <si>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</si>
  <si>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</si>
  <si>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</si>
  <si>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</si>
  <si>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</si>
  <si>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</si>
  <si>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</si>
  <si>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</si>
  <si>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</si>
  <si>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</si>
  <si>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</si>
  <si>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</si>
  <si>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</si>
  <si>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</si>
  <si>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</si>
  <si>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</si>
  <si>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</si>
  <si>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</si>
  <si>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</si>
  <si>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</si>
  <si>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</si>
  <si>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</si>
  <si>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</si>
  <si>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</si>
  <si>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</si>
  <si>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</si>
  <si>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</si>
  <si>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</si>
  <si>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</si>
  <si>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</si>
  <si>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</si>
  <si>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</si>
  <si>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</si>
  <si>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</si>
  <si>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</si>
  <si>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</si>
  <si>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</si>
  <si>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</si>
  <si>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</si>
  <si>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</si>
  <si>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</si>
  <si>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</si>
  <si>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</si>
  <si>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</si>
  <si>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</si>
  <si>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</si>
  <si>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</si>
  <si>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</si>
  <si>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</si>
  <si>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</si>
  <si>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</si>
  <si>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</si>
  <si>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</si>
  <si>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</si>
  <si>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</si>
  <si>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</si>
  <si>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</si>
  <si>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</si>
  <si>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</si>
  <si>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</si>
  <si>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</si>
  <si>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</si>
  <si>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</si>
  <si>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</si>
  <si>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</si>
  <si>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</si>
  <si>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</si>
  <si>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</si>
  <si>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</si>
  <si>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</si>
  <si>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</si>
  <si>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</si>
  <si>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</si>
  <si>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</si>
  <si>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</si>
  <si>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</si>
  <si>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</si>
  <si>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</si>
  <si>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</si>
  <si>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</si>
  <si>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</si>
  <si>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</si>
  <si>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</si>
  <si>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</si>
  <si>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</si>
  <si>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</si>
  <si>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</si>
  <si>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</si>
  <si>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</si>
  <si>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</si>
  <si>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</si>
  <si>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</si>
  <si>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</si>
  <si>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</si>
  <si>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</si>
  <si>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</si>
  <si>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</si>
  <si>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</si>
  <si>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</si>
  <si>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</si>
  <si>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【収益的収支比率】
総収益が増加したことにより若干上昇した。改善傾向ではあるが、料金収入及び一般会計からの繰入金等の総収益で総費用と地方債償還金を加えた額を賄えていない状態が続いている。今後計画的な機械設備の更新等による汚水処理の効率向上進め、より一層経営改善の取組が必要である。
【企業債残高対事業規模比率】
類似団体と比べて規模比率は低く、今後も減少傾向で推移すると見込んでいる。
【経費回収率】
使用料の収納が昨年度を下回る結果となった。人口減少の影響もあり、回収すべき経費が使用料で賄えていない状態である。汚水処理の効率向上や使用料の見直し等、より一層の経営改善の取組む必要がある。
</t>
    </r>
    <r>
      <rPr>
        <sz val="11"/>
        <rFont val="ＭＳ ゴシック"/>
        <family val="3"/>
        <charset val="128"/>
      </rPr>
      <t>【汚水処理原価】
人口減少等による有収水量の減少及び汚水処理費の増加により上昇した。引き続き、水洗化率向上と維持管理費の削減が必要である。</t>
    </r>
    <r>
      <rPr>
        <sz val="11"/>
        <color theme="1"/>
        <rFont val="ＭＳ ゴシック"/>
        <family val="3"/>
        <charset val="128"/>
      </rPr>
      <t xml:space="preserve">
【施設利用率】
類似団体平均値を下回り、数値も減少している。未設世帯水洗化率の向上が必要である。
【水洗化率】
類似団体平均値を下回ったが、上昇傾向ではある。使用料収入の増加の観点からも、新規繋ぎ込みへの周知等に取組むことで、水洗化率向上に努める。
</t>
    </r>
    <rPh sb="14" eb="16">
      <t>ゾウカ</t>
    </rPh>
    <rPh sb="23" eb="25">
      <t>ジャッカン</t>
    </rPh>
    <rPh sb="84" eb="86">
      <t>ジョウタイ</t>
    </rPh>
    <rPh sb="87" eb="88">
      <t>ツヅ</t>
    </rPh>
    <rPh sb="134" eb="136">
      <t>ヒツヨウ</t>
    </rPh>
    <rPh sb="156" eb="158">
      <t>ルイジ</t>
    </rPh>
    <rPh sb="158" eb="160">
      <t>ダンタイ</t>
    </rPh>
    <rPh sb="161" eb="162">
      <t>クラ</t>
    </rPh>
    <rPh sb="164" eb="166">
      <t>キボ</t>
    </rPh>
    <rPh sb="166" eb="168">
      <t>ヒリツ</t>
    </rPh>
    <rPh sb="169" eb="170">
      <t>ヒク</t>
    </rPh>
    <rPh sb="205" eb="207">
      <t>シュウノウ</t>
    </rPh>
    <rPh sb="208" eb="211">
      <t>サクネンド</t>
    </rPh>
    <rPh sb="212" eb="214">
      <t>シタマワ</t>
    </rPh>
    <rPh sb="215" eb="217">
      <t>ケッカ</t>
    </rPh>
    <rPh sb="222" eb="224">
      <t>ジンコウ</t>
    </rPh>
    <rPh sb="224" eb="226">
      <t>ゲンショウ</t>
    </rPh>
    <rPh sb="227" eb="229">
      <t>エイキョウ</t>
    </rPh>
    <rPh sb="305" eb="307">
      <t>ジンコウ</t>
    </rPh>
    <rPh sb="307" eb="309">
      <t>ゲンショウ</t>
    </rPh>
    <rPh sb="309" eb="310">
      <t>トウ</t>
    </rPh>
    <rPh sb="318" eb="319">
      <t>ゲン</t>
    </rPh>
    <rPh sb="319" eb="320">
      <t>ショウ</t>
    </rPh>
    <rPh sb="320" eb="321">
      <t>オヨ</t>
    </rPh>
    <rPh sb="322" eb="324">
      <t>オスイ</t>
    </rPh>
    <rPh sb="324" eb="326">
      <t>ショリ</t>
    </rPh>
    <rPh sb="326" eb="327">
      <t>ヒ</t>
    </rPh>
    <rPh sb="328" eb="330">
      <t>ゾウカ</t>
    </rPh>
    <rPh sb="333" eb="335">
      <t>ジョウショウ</t>
    </rPh>
    <rPh sb="338" eb="339">
      <t>ヒ</t>
    </rPh>
    <rPh sb="340" eb="341">
      <t>ツヅ</t>
    </rPh>
    <rPh sb="382" eb="384">
      <t>シタマワ</t>
    </rPh>
    <rPh sb="396" eb="398">
      <t>ミセツ</t>
    </rPh>
    <rPh sb="398" eb="400">
      <t>セタイ</t>
    </rPh>
    <rPh sb="422" eb="424">
      <t>ルイジ</t>
    </rPh>
    <rPh sb="424" eb="426">
      <t>ダンタイ</t>
    </rPh>
    <rPh sb="426" eb="428">
      <t>ヘイキン</t>
    </rPh>
    <rPh sb="428" eb="429">
      <t>チ</t>
    </rPh>
    <rPh sb="436" eb="438">
      <t>ジョウショウ</t>
    </rPh>
    <rPh sb="438" eb="440">
      <t>ケイコウ</t>
    </rPh>
    <rPh sb="479" eb="482">
      <t>スイセンカ</t>
    </rPh>
    <rPh sb="482" eb="483">
      <t>リツ</t>
    </rPh>
    <rPh sb="483" eb="485">
      <t>コウジョウ</t>
    </rPh>
    <rPh sb="486" eb="487">
      <t>ツト</t>
    </rPh>
    <phoneticPr fontId="4"/>
  </si>
  <si>
    <t>【管渠改善率】
平成１６年から供用開始しており、処理施設の機器類は経年劣化による修繕が増加しているため、今後は機能保全計画に基づき、計画的な修繕と更新を図る。</t>
    <rPh sb="1" eb="3">
      <t>カンキョ</t>
    </rPh>
    <rPh sb="3" eb="5">
      <t>カイゼン</t>
    </rPh>
    <rPh sb="5" eb="6">
      <t>リツ</t>
    </rPh>
    <rPh sb="52" eb="54">
      <t>コンゴ</t>
    </rPh>
    <rPh sb="62" eb="63">
      <t>モト</t>
    </rPh>
    <phoneticPr fontId="4"/>
  </si>
  <si>
    <t xml:space="preserve">一般会計からの繰入金に依存した厳しい経営状況にあり、独立採算での経営は難しいが、平成28年度に「経営戦略」を策定し、「持続的な下水道サービスの提供」を柱の一つをとして掲げ、将来を見据えた財政運営に努めている。改善傾向の項目もあり、今後も経営改善のため、経常経費の縮減、普及率の向上、水洗化人口の増加を目指す。　　　　　　　　　　　　　　　　　　　　　　　令和４年度からの公営企業会計への移行を進め、財政状態や経営成績及び固定資産を把握することで、適切な料金設定についても検討し、健全で安定的な経営に努めていく。　　　　　　　　　　　　　　　　　　　　
</t>
    <rPh sb="59" eb="61">
      <t>ジゾク</t>
    </rPh>
    <rPh sb="61" eb="62">
      <t>テキ</t>
    </rPh>
    <rPh sb="63" eb="66">
      <t>ゲスイドウ</t>
    </rPh>
    <rPh sb="71" eb="73">
      <t>テイキョウ</t>
    </rPh>
    <rPh sb="75" eb="76">
      <t>ハシラ</t>
    </rPh>
    <rPh sb="77" eb="78">
      <t>ヒト</t>
    </rPh>
    <rPh sb="83" eb="84">
      <t>カカ</t>
    </rPh>
    <rPh sb="98" eb="99">
      <t>ツト</t>
    </rPh>
    <rPh sb="104" eb="106">
      <t>カイゼン</t>
    </rPh>
    <rPh sb="109" eb="111">
      <t>コウモク</t>
    </rPh>
    <rPh sb="126" eb="128">
      <t>ケイジョウ</t>
    </rPh>
    <rPh sb="128" eb="130">
      <t>ケイヒ</t>
    </rPh>
    <rPh sb="131" eb="133">
      <t>シュクゲン</t>
    </rPh>
    <rPh sb="177" eb="178">
      <t>レイ</t>
    </rPh>
    <rPh sb="178" eb="179">
      <t>ワ</t>
    </rPh>
    <rPh sb="223" eb="225">
      <t>テキセツ</t>
    </rPh>
    <rPh sb="226" eb="228">
      <t>リョウキン</t>
    </rPh>
    <rPh sb="228" eb="230">
      <t>セッテイ</t>
    </rPh>
    <rPh sb="235" eb="237">
      <t>ケントウ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</si>
</sst>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85-4F2B-B583-D93423CA058A}"/>
            </c:ext>
          </c:extLst>
        </c:ser>
        <c:dLbls>
          <c:showLegendKey val="0"/>
          <c:showVal val="0"/>
          <c:showCatName val="0"/>
          <c:showSerName val="0"/>
          <c:showPercent val="0"/>
          <c:showBubbleSize val="0"/>
        </c:dLbls>
        <c:gapWidth val="150"/>
        <c:axId val="642280488"/>
        <c:axId val="64228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0.26</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FE85-4F2B-B583-D93423CA058A}"/>
            </c:ext>
          </c:extLst>
        </c:ser>
        <c:dLbls>
          <c:showLegendKey val="0"/>
          <c:showVal val="0"/>
          <c:showCatName val="0"/>
          <c:showSerName val="0"/>
          <c:showPercent val="0"/>
          <c:showBubbleSize val="0"/>
        </c:dLbls>
        <c:marker val="1"/>
        <c:smooth val="0"/>
        <c:axId val="642280488"/>
        <c:axId val="642281272"/>
      </c:lineChart>
      <c:dateAx>
        <c:axId val="642280488"/>
        <c:scaling>
          <c:orientation val="minMax"/>
        </c:scaling>
        <c:delete val="1"/>
        <c:axPos val="b"/>
        <c:numFmt formatCode="&quot;H&quot;yy" sourceLinked="1"/>
        <c:majorTickMark val="none"/>
        <c:minorTickMark val="none"/>
        <c:tickLblPos val="none"/>
        <c:crossAx val="642281272"/>
        <c:crosses val="autoZero"/>
        <c:auto val="1"/>
        <c:lblOffset val="100"/>
        <c:baseTimeUnit val="years"/>
      </c:dateAx>
      <c:valAx>
        <c:axId val="64228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28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30.71</c:v>
                </c:pt>
                <c:pt idx="1">
                  <c:v>30.57</c:v>
                </c:pt>
                <c:pt idx="2">
                  <c:v>30.04</c:v>
                </c:pt>
                <c:pt idx="3">
                  <c:v>30.04</c:v>
                </c:pt>
                <c:pt idx="4">
                  <c:v>29.51</c:v>
                </c:pt>
              </c:numCache>
            </c:numRef>
          </c:val>
          <c:extLst xmlns:c16r2="http://schemas.microsoft.com/office/drawing/2015/06/chart">
            <c:ext xmlns:c16="http://schemas.microsoft.com/office/drawing/2014/chart" uri="{C3380CC4-5D6E-409C-BE32-E72D297353CC}">
              <c16:uniqueId val="{00000000-23A3-47F7-BCAC-BB2235AFA98C}"/>
            </c:ext>
          </c:extLst>
        </c:ser>
        <c:dLbls>
          <c:showLegendKey val="0"/>
          <c:showVal val="0"/>
          <c:showCatName val="0"/>
          <c:showSerName val="0"/>
          <c:showPercent val="0"/>
          <c:showBubbleSize val="0"/>
        </c:dLbls>
        <c:gapWidth val="150"/>
        <c:axId val="489804024"/>
        <c:axId val="4898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29.43</c:v>
                </c:pt>
                <c:pt idx="4">
                  <c:v>32.479999999999997</c:v>
                </c:pt>
              </c:numCache>
            </c:numRef>
          </c:val>
          <c:smooth val="0"/>
          <c:extLst xmlns:c16r2="http://schemas.microsoft.com/office/drawing/2015/06/chart">
            <c:ext xmlns:c16="http://schemas.microsoft.com/office/drawing/2014/chart" uri="{C3380CC4-5D6E-409C-BE32-E72D297353CC}">
              <c16:uniqueId val="{00000001-23A3-47F7-BCAC-BB2235AFA98C}"/>
            </c:ext>
          </c:extLst>
        </c:ser>
        <c:dLbls>
          <c:showLegendKey val="0"/>
          <c:showVal val="0"/>
          <c:showCatName val="0"/>
          <c:showSerName val="0"/>
          <c:showPercent val="0"/>
          <c:showBubbleSize val="0"/>
        </c:dLbls>
        <c:marker val="1"/>
        <c:smooth val="0"/>
        <c:axId val="489804024"/>
        <c:axId val="489804416"/>
      </c:lineChart>
      <c:dateAx>
        <c:axId val="489804024"/>
        <c:scaling>
          <c:orientation val="minMax"/>
        </c:scaling>
        <c:delete val="1"/>
        <c:axPos val="b"/>
        <c:numFmt formatCode="&quot;H&quot;yy" sourceLinked="1"/>
        <c:majorTickMark val="none"/>
        <c:minorTickMark val="none"/>
        <c:tickLblPos val="none"/>
        <c:crossAx val="489804416"/>
        <c:crosses val="autoZero"/>
        <c:auto val="1"/>
        <c:lblOffset val="100"/>
        <c:baseTimeUnit val="years"/>
      </c:dateAx>
      <c:valAx>
        <c:axId val="4898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0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74.47</c:v>
                </c:pt>
                <c:pt idx="1">
                  <c:v>74.709999999999994</c:v>
                </c:pt>
                <c:pt idx="2">
                  <c:v>74.739999999999995</c:v>
                </c:pt>
                <c:pt idx="3">
                  <c:v>74.63</c:v>
                </c:pt>
                <c:pt idx="4">
                  <c:v>75.73</c:v>
                </c:pt>
              </c:numCache>
            </c:numRef>
          </c:val>
          <c:extLst xmlns:c16r2="http://schemas.microsoft.com/office/drawing/2015/06/chart">
            <c:ext xmlns:c16="http://schemas.microsoft.com/office/drawing/2014/chart" uri="{C3380CC4-5D6E-409C-BE32-E72D297353CC}">
              <c16:uniqueId val="{00000000-07F0-48DF-8302-A2EED876B069}"/>
            </c:ext>
          </c:extLst>
        </c:ser>
        <c:dLbls>
          <c:showLegendKey val="0"/>
          <c:showVal val="0"/>
          <c:showCatName val="0"/>
          <c:showSerName val="0"/>
          <c:showPercent val="0"/>
          <c:showBubbleSize val="0"/>
        </c:dLbls>
        <c:gapWidth val="150"/>
        <c:axId val="489805592"/>
        <c:axId val="4898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66.33</c:v>
                </c:pt>
                <c:pt idx="4">
                  <c:v>79.2</c:v>
                </c:pt>
              </c:numCache>
            </c:numRef>
          </c:val>
          <c:smooth val="0"/>
          <c:extLst xmlns:c16r2="http://schemas.microsoft.com/office/drawing/2015/06/chart">
            <c:ext xmlns:c16="http://schemas.microsoft.com/office/drawing/2014/chart" uri="{C3380CC4-5D6E-409C-BE32-E72D297353CC}">
              <c16:uniqueId val="{00000001-07F0-48DF-8302-A2EED876B069}"/>
            </c:ext>
          </c:extLst>
        </c:ser>
        <c:dLbls>
          <c:showLegendKey val="0"/>
          <c:showVal val="0"/>
          <c:showCatName val="0"/>
          <c:showSerName val="0"/>
          <c:showPercent val="0"/>
          <c:showBubbleSize val="0"/>
        </c:dLbls>
        <c:marker val="1"/>
        <c:smooth val="0"/>
        <c:axId val="489805592"/>
        <c:axId val="489805984"/>
      </c:lineChart>
      <c:dateAx>
        <c:axId val="489805592"/>
        <c:scaling>
          <c:orientation val="minMax"/>
        </c:scaling>
        <c:delete val="1"/>
        <c:axPos val="b"/>
        <c:numFmt formatCode="&quot;H&quot;yy" sourceLinked="1"/>
        <c:majorTickMark val="none"/>
        <c:minorTickMark val="none"/>
        <c:tickLblPos val="none"/>
        <c:crossAx val="489805984"/>
        <c:crosses val="autoZero"/>
        <c:auto val="1"/>
        <c:lblOffset val="100"/>
        <c:baseTimeUnit val="years"/>
      </c:dateAx>
      <c:valAx>
        <c:axId val="4898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0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49.75</c:v>
                </c:pt>
                <c:pt idx="1">
                  <c:v>49.45</c:v>
                </c:pt>
                <c:pt idx="2">
                  <c:v>53.1</c:v>
                </c:pt>
                <c:pt idx="3">
                  <c:v>56.08</c:v>
                </c:pt>
                <c:pt idx="4">
                  <c:v>57.16</c:v>
                </c:pt>
              </c:numCache>
            </c:numRef>
          </c:val>
          <c:extLst xmlns:c16r2="http://schemas.microsoft.com/office/drawing/2015/06/chart">
            <c:ext xmlns:c16="http://schemas.microsoft.com/office/drawing/2014/chart" uri="{C3380CC4-5D6E-409C-BE32-E72D297353CC}">
              <c16:uniqueId val="{00000000-7099-4497-A1F0-44944B3C4C6F}"/>
            </c:ext>
          </c:extLst>
        </c:ser>
        <c:dLbls>
          <c:showLegendKey val="0"/>
          <c:showVal val="0"/>
          <c:showCatName val="0"/>
          <c:showSerName val="0"/>
          <c:showPercent val="0"/>
          <c:showBubbleSize val="0"/>
        </c:dLbls>
        <c:gapWidth val="150"/>
        <c:axId val="251948520"/>
        <c:axId val="7708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99-4497-A1F0-44944B3C4C6F}"/>
            </c:ext>
          </c:extLst>
        </c:ser>
        <c:dLbls>
          <c:showLegendKey val="0"/>
          <c:showVal val="0"/>
          <c:showCatName val="0"/>
          <c:showSerName val="0"/>
          <c:showPercent val="0"/>
          <c:showBubbleSize val="0"/>
        </c:dLbls>
        <c:marker val="1"/>
        <c:smooth val="0"/>
        <c:axId val="251948520"/>
        <c:axId val="77086816"/>
      </c:lineChart>
      <c:dateAx>
        <c:axId val="251948520"/>
        <c:scaling>
          <c:orientation val="minMax"/>
        </c:scaling>
        <c:delete val="1"/>
        <c:axPos val="b"/>
        <c:numFmt formatCode="&quot;H&quot;yy" sourceLinked="1"/>
        <c:majorTickMark val="none"/>
        <c:minorTickMark val="none"/>
        <c:tickLblPos val="none"/>
        <c:crossAx val="77086816"/>
        <c:crosses val="autoZero"/>
        <c:auto val="1"/>
        <c:lblOffset val="100"/>
        <c:baseTimeUnit val="years"/>
      </c:dateAx>
      <c:valAx>
        <c:axId val="770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94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F4-4D9E-AED2-CA34AED38DE6}"/>
            </c:ext>
          </c:extLst>
        </c:ser>
        <c:dLbls>
          <c:showLegendKey val="0"/>
          <c:showVal val="0"/>
          <c:showCatName val="0"/>
          <c:showSerName val="0"/>
          <c:showPercent val="0"/>
          <c:showBubbleSize val="0"/>
        </c:dLbls>
        <c:gapWidth val="150"/>
        <c:axId val="77087992"/>
        <c:axId val="770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F4-4D9E-AED2-CA34AED38DE6}"/>
            </c:ext>
          </c:extLst>
        </c:ser>
        <c:dLbls>
          <c:showLegendKey val="0"/>
          <c:showVal val="0"/>
          <c:showCatName val="0"/>
          <c:showSerName val="0"/>
          <c:showPercent val="0"/>
          <c:showBubbleSize val="0"/>
        </c:dLbls>
        <c:marker val="1"/>
        <c:smooth val="0"/>
        <c:axId val="77087992"/>
        <c:axId val="77088384"/>
      </c:lineChart>
      <c:dateAx>
        <c:axId val="77087992"/>
        <c:scaling>
          <c:orientation val="minMax"/>
        </c:scaling>
        <c:delete val="1"/>
        <c:axPos val="b"/>
        <c:numFmt formatCode="&quot;H&quot;yy" sourceLinked="1"/>
        <c:majorTickMark val="none"/>
        <c:minorTickMark val="none"/>
        <c:tickLblPos val="none"/>
        <c:crossAx val="77088384"/>
        <c:crosses val="autoZero"/>
        <c:auto val="1"/>
        <c:lblOffset val="100"/>
        <c:baseTimeUnit val="years"/>
      </c:dateAx>
      <c:valAx>
        <c:axId val="770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8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E7-420F-9B1D-0A73AE6ACDDD}"/>
            </c:ext>
          </c:extLst>
        </c:ser>
        <c:dLbls>
          <c:showLegendKey val="0"/>
          <c:showVal val="0"/>
          <c:showCatName val="0"/>
          <c:showSerName val="0"/>
          <c:showPercent val="0"/>
          <c:showBubbleSize val="0"/>
        </c:dLbls>
        <c:gapWidth val="150"/>
        <c:axId val="77089560"/>
        <c:axId val="770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E7-420F-9B1D-0A73AE6ACDDD}"/>
            </c:ext>
          </c:extLst>
        </c:ser>
        <c:dLbls>
          <c:showLegendKey val="0"/>
          <c:showVal val="0"/>
          <c:showCatName val="0"/>
          <c:showSerName val="0"/>
          <c:showPercent val="0"/>
          <c:showBubbleSize val="0"/>
        </c:dLbls>
        <c:marker val="1"/>
        <c:smooth val="0"/>
        <c:axId val="77089560"/>
        <c:axId val="77089952"/>
      </c:lineChart>
      <c:dateAx>
        <c:axId val="77089560"/>
        <c:scaling>
          <c:orientation val="minMax"/>
        </c:scaling>
        <c:delete val="1"/>
        <c:axPos val="b"/>
        <c:numFmt formatCode="&quot;H&quot;yy" sourceLinked="1"/>
        <c:majorTickMark val="none"/>
        <c:minorTickMark val="none"/>
        <c:tickLblPos val="none"/>
        <c:crossAx val="77089952"/>
        <c:crosses val="autoZero"/>
        <c:auto val="1"/>
        <c:lblOffset val="100"/>
        <c:baseTimeUnit val="years"/>
      </c:dateAx>
      <c:valAx>
        <c:axId val="770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8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23-4DBC-B0A2-63649108E41B}"/>
            </c:ext>
          </c:extLst>
        </c:ser>
        <c:dLbls>
          <c:showLegendKey val="0"/>
          <c:showVal val="0"/>
          <c:showCatName val="0"/>
          <c:showSerName val="0"/>
          <c:showPercent val="0"/>
          <c:showBubbleSize val="0"/>
        </c:dLbls>
        <c:gapWidth val="150"/>
        <c:axId val="77091128"/>
        <c:axId val="770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23-4DBC-B0A2-63649108E41B}"/>
            </c:ext>
          </c:extLst>
        </c:ser>
        <c:dLbls>
          <c:showLegendKey val="0"/>
          <c:showVal val="0"/>
          <c:showCatName val="0"/>
          <c:showSerName val="0"/>
          <c:showPercent val="0"/>
          <c:showBubbleSize val="0"/>
        </c:dLbls>
        <c:marker val="1"/>
        <c:smooth val="0"/>
        <c:axId val="77091128"/>
        <c:axId val="77091520"/>
      </c:lineChart>
      <c:dateAx>
        <c:axId val="77091128"/>
        <c:scaling>
          <c:orientation val="minMax"/>
        </c:scaling>
        <c:delete val="1"/>
        <c:axPos val="b"/>
        <c:numFmt formatCode="&quot;H&quot;yy" sourceLinked="1"/>
        <c:majorTickMark val="none"/>
        <c:minorTickMark val="none"/>
        <c:tickLblPos val="none"/>
        <c:crossAx val="77091520"/>
        <c:crosses val="autoZero"/>
        <c:auto val="1"/>
        <c:lblOffset val="100"/>
        <c:baseTimeUnit val="years"/>
      </c:dateAx>
      <c:valAx>
        <c:axId val="770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9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72-4B2E-9CB7-13F0E6F12BB3}"/>
            </c:ext>
          </c:extLst>
        </c:ser>
        <c:dLbls>
          <c:showLegendKey val="0"/>
          <c:showVal val="0"/>
          <c:showCatName val="0"/>
          <c:showSerName val="0"/>
          <c:showPercent val="0"/>
          <c:showBubbleSize val="0"/>
        </c:dLbls>
        <c:gapWidth val="150"/>
        <c:axId val="77092696"/>
        <c:axId val="770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72-4B2E-9CB7-13F0E6F12BB3}"/>
            </c:ext>
          </c:extLst>
        </c:ser>
        <c:dLbls>
          <c:showLegendKey val="0"/>
          <c:showVal val="0"/>
          <c:showCatName val="0"/>
          <c:showSerName val="0"/>
          <c:showPercent val="0"/>
          <c:showBubbleSize val="0"/>
        </c:dLbls>
        <c:marker val="1"/>
        <c:smooth val="0"/>
        <c:axId val="77092696"/>
        <c:axId val="77093088"/>
      </c:lineChart>
      <c:dateAx>
        <c:axId val="77092696"/>
        <c:scaling>
          <c:orientation val="minMax"/>
        </c:scaling>
        <c:delete val="1"/>
        <c:axPos val="b"/>
        <c:numFmt formatCode="&quot;H&quot;yy" sourceLinked="1"/>
        <c:majorTickMark val="none"/>
        <c:minorTickMark val="none"/>
        <c:tickLblPos val="none"/>
        <c:crossAx val="77093088"/>
        <c:crosses val="autoZero"/>
        <c:auto val="1"/>
        <c:lblOffset val="100"/>
        <c:baseTimeUnit val="years"/>
      </c:dateAx>
      <c:valAx>
        <c:axId val="770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9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2318.27</c:v>
                </c:pt>
                <c:pt idx="1">
                  <c:v>956.48</c:v>
                </c:pt>
                <c:pt idx="2">
                  <c:v>894.07</c:v>
                </c:pt>
                <c:pt idx="3">
                  <c:v>789.65</c:v>
                </c:pt>
                <c:pt idx="4">
                  <c:v>702.52</c:v>
                </c:pt>
              </c:numCache>
            </c:numRef>
          </c:val>
          <c:extLst xmlns:c16r2="http://schemas.microsoft.com/office/drawing/2015/06/chart">
            <c:ext xmlns:c16="http://schemas.microsoft.com/office/drawing/2014/chart" uri="{C3380CC4-5D6E-409C-BE32-E72D297353CC}">
              <c16:uniqueId val="{00000000-4AA7-46C6-ABE4-4BF234D7C781}"/>
            </c:ext>
          </c:extLst>
        </c:ser>
        <c:dLbls>
          <c:showLegendKey val="0"/>
          <c:showVal val="0"/>
          <c:showCatName val="0"/>
          <c:showSerName val="0"/>
          <c:showPercent val="0"/>
          <c:showBubbleSize val="0"/>
        </c:dLbls>
        <c:gapWidth val="150"/>
        <c:axId val="77094264"/>
        <c:axId val="48979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1756.26</c:v>
                </c:pt>
                <c:pt idx="4">
                  <c:v>998.42</c:v>
                </c:pt>
              </c:numCache>
            </c:numRef>
          </c:val>
          <c:smooth val="0"/>
          <c:extLst xmlns:c16r2="http://schemas.microsoft.com/office/drawing/2015/06/chart">
            <c:ext xmlns:c16="http://schemas.microsoft.com/office/drawing/2014/chart" uri="{C3380CC4-5D6E-409C-BE32-E72D297353CC}">
              <c16:uniqueId val="{00000001-4AA7-46C6-ABE4-4BF234D7C781}"/>
            </c:ext>
          </c:extLst>
        </c:ser>
        <c:dLbls>
          <c:showLegendKey val="0"/>
          <c:showVal val="0"/>
          <c:showCatName val="0"/>
          <c:showSerName val="0"/>
          <c:showPercent val="0"/>
          <c:showBubbleSize val="0"/>
        </c:dLbls>
        <c:marker val="1"/>
        <c:smooth val="0"/>
        <c:axId val="77094264"/>
        <c:axId val="489799712"/>
      </c:lineChart>
      <c:dateAx>
        <c:axId val="77094264"/>
        <c:scaling>
          <c:orientation val="minMax"/>
        </c:scaling>
        <c:delete val="1"/>
        <c:axPos val="b"/>
        <c:numFmt formatCode="&quot;H&quot;yy" sourceLinked="1"/>
        <c:majorTickMark val="none"/>
        <c:minorTickMark val="none"/>
        <c:tickLblPos val="none"/>
        <c:crossAx val="489799712"/>
        <c:crosses val="autoZero"/>
        <c:auto val="1"/>
        <c:lblOffset val="100"/>
        <c:baseTimeUnit val="years"/>
      </c:dateAx>
      <c:valAx>
        <c:axId val="4897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9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32.340000000000003</c:v>
                </c:pt>
                <c:pt idx="1">
                  <c:v>38.86</c:v>
                </c:pt>
                <c:pt idx="2">
                  <c:v>33.89</c:v>
                </c:pt>
                <c:pt idx="3">
                  <c:v>35.979999999999997</c:v>
                </c:pt>
                <c:pt idx="4">
                  <c:v>35.49</c:v>
                </c:pt>
              </c:numCache>
            </c:numRef>
          </c:val>
          <c:extLst xmlns:c16r2="http://schemas.microsoft.com/office/drawing/2015/06/chart">
            <c:ext xmlns:c16="http://schemas.microsoft.com/office/drawing/2014/chart" uri="{C3380CC4-5D6E-409C-BE32-E72D297353CC}">
              <c16:uniqueId val="{00000000-8130-4D35-9F67-769E028A0427}"/>
            </c:ext>
          </c:extLst>
        </c:ser>
        <c:dLbls>
          <c:showLegendKey val="0"/>
          <c:showVal val="0"/>
          <c:showCatName val="0"/>
          <c:showSerName val="0"/>
          <c:showPercent val="0"/>
          <c:showBubbleSize val="0"/>
        </c:dLbls>
        <c:gapWidth val="150"/>
        <c:axId val="489800888"/>
        <c:axId val="4898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45.78</c:v>
                </c:pt>
                <c:pt idx="4">
                  <c:v>41.41</c:v>
                </c:pt>
              </c:numCache>
            </c:numRef>
          </c:val>
          <c:smooth val="0"/>
          <c:extLst xmlns:c16r2="http://schemas.microsoft.com/office/drawing/2015/06/chart">
            <c:ext xmlns:c16="http://schemas.microsoft.com/office/drawing/2014/chart" uri="{C3380CC4-5D6E-409C-BE32-E72D297353CC}">
              <c16:uniqueId val="{00000001-8130-4D35-9F67-769E028A0427}"/>
            </c:ext>
          </c:extLst>
        </c:ser>
        <c:dLbls>
          <c:showLegendKey val="0"/>
          <c:showVal val="0"/>
          <c:showCatName val="0"/>
          <c:showSerName val="0"/>
          <c:showPercent val="0"/>
          <c:showBubbleSize val="0"/>
        </c:dLbls>
        <c:marker val="1"/>
        <c:smooth val="0"/>
        <c:axId val="489800888"/>
        <c:axId val="489801280"/>
      </c:lineChart>
      <c:dateAx>
        <c:axId val="489800888"/>
        <c:scaling>
          <c:orientation val="minMax"/>
        </c:scaling>
        <c:delete val="1"/>
        <c:axPos val="b"/>
        <c:numFmt formatCode="&quot;H&quot;yy" sourceLinked="1"/>
        <c:majorTickMark val="none"/>
        <c:minorTickMark val="none"/>
        <c:tickLblPos val="none"/>
        <c:crossAx val="489801280"/>
        <c:crosses val="autoZero"/>
        <c:auto val="1"/>
        <c:lblOffset val="100"/>
        <c:baseTimeUnit val="years"/>
      </c:dateAx>
      <c:valAx>
        <c:axId val="4898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0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639.41999999999996</c:v>
                </c:pt>
                <c:pt idx="1">
                  <c:v>533.54999999999995</c:v>
                </c:pt>
                <c:pt idx="2">
                  <c:v>617.32000000000005</c:v>
                </c:pt>
                <c:pt idx="3">
                  <c:v>583.44000000000005</c:v>
                </c:pt>
                <c:pt idx="4">
                  <c:v>594.76</c:v>
                </c:pt>
              </c:numCache>
            </c:numRef>
          </c:val>
          <c:extLst xmlns:c16r2="http://schemas.microsoft.com/office/drawing/2015/06/chart">
            <c:ext xmlns:c16="http://schemas.microsoft.com/office/drawing/2014/chart" uri="{C3380CC4-5D6E-409C-BE32-E72D297353CC}">
              <c16:uniqueId val="{00000000-6EFC-4C44-845F-A4717BD878F6}"/>
            </c:ext>
          </c:extLst>
        </c:ser>
        <c:dLbls>
          <c:showLegendKey val="0"/>
          <c:showVal val="0"/>
          <c:showCatName val="0"/>
          <c:showSerName val="0"/>
          <c:showPercent val="0"/>
          <c:showBubbleSize val="0"/>
        </c:dLbls>
        <c:gapWidth val="150"/>
        <c:axId val="489802456"/>
        <c:axId val="4898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367.7</c:v>
                </c:pt>
                <c:pt idx="4">
                  <c:v>417.56</c:v>
                </c:pt>
              </c:numCache>
            </c:numRef>
          </c:val>
          <c:smooth val="0"/>
          <c:extLst xmlns:c16r2="http://schemas.microsoft.com/office/drawing/2015/06/chart">
            <c:ext xmlns:c16="http://schemas.microsoft.com/office/drawing/2014/chart" uri="{C3380CC4-5D6E-409C-BE32-E72D297353CC}">
              <c16:uniqueId val="{00000001-6EFC-4C44-845F-A4717BD878F6}"/>
            </c:ext>
          </c:extLst>
        </c:ser>
        <c:dLbls>
          <c:showLegendKey val="0"/>
          <c:showVal val="0"/>
          <c:showCatName val="0"/>
          <c:showSerName val="0"/>
          <c:showPercent val="0"/>
          <c:showBubbleSize val="0"/>
        </c:dLbls>
        <c:marker val="1"/>
        <c:smooth val="0"/>
        <c:axId val="489802456"/>
        <c:axId val="489802848"/>
      </c:lineChart>
      <c:dateAx>
        <c:axId val="489802456"/>
        <c:scaling>
          <c:orientation val="minMax"/>
        </c:scaling>
        <c:delete val="1"/>
        <c:axPos val="b"/>
        <c:numFmt formatCode="&quot;H&quot;yy" sourceLinked="1"/>
        <c:majorTickMark val="none"/>
        <c:minorTickMark val="none"/>
        <c:tickLblPos val="none"/>
        <c:crossAx val="489802848"/>
        <c:crosses val="autoZero"/>
        <c:auto val="1"/>
        <c:lblOffset val="100"/>
        <c:baseTimeUnit val="years"/>
      </c:dateAx>
      <c:valAx>
        <c:axId val="4898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0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平生町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11795</v>
      </c>
      <c r="AM8" s="51"/>
      <c r="AN8" s="51"/>
      <c r="AO8" s="51"/>
      <c r="AP8" s="51"/>
      <c r="AQ8" s="51"/>
      <c r="AR8" s="51"/>
      <c r="AS8" s="51"/>
      <c r="AT8" s="46">
        <f>データ!T6</f>
        <v>34.590000000000003</v>
      </c>
      <c r="AU8" s="46"/>
      <c r="AV8" s="46"/>
      <c r="AW8" s="46"/>
      <c r="AX8" s="46"/>
      <c r="AY8" s="46"/>
      <c r="AZ8" s="46"/>
      <c r="BA8" s="46"/>
      <c r="BB8" s="46">
        <f>データ!U6</f>
        <v>340.99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9.31</v>
      </c>
      <c r="Q10" s="46"/>
      <c r="R10" s="46"/>
      <c r="S10" s="46"/>
      <c r="T10" s="46"/>
      <c r="U10" s="46"/>
      <c r="V10" s="46"/>
      <c r="W10" s="46">
        <f>データ!Q6</f>
        <v>92.48</v>
      </c>
      <c r="X10" s="46"/>
      <c r="Y10" s="46"/>
      <c r="Z10" s="46"/>
      <c r="AA10" s="46"/>
      <c r="AB10" s="46"/>
      <c r="AC10" s="46"/>
      <c r="AD10" s="51">
        <f>データ!R6</f>
        <v>3938</v>
      </c>
      <c r="AE10" s="51"/>
      <c r="AF10" s="51"/>
      <c r="AG10" s="51"/>
      <c r="AH10" s="51"/>
      <c r="AI10" s="51"/>
      <c r="AJ10" s="51"/>
      <c r="AK10" s="2"/>
      <c r="AL10" s="51">
        <f>データ!V6</f>
        <v>1092</v>
      </c>
      <c r="AM10" s="51"/>
      <c r="AN10" s="51"/>
      <c r="AO10" s="51"/>
      <c r="AP10" s="51"/>
      <c r="AQ10" s="51"/>
      <c r="AR10" s="51"/>
      <c r="AS10" s="51"/>
      <c r="AT10" s="46">
        <f>データ!W6</f>
        <v>1.06</v>
      </c>
      <c r="AU10" s="46"/>
      <c r="AV10" s="46"/>
      <c r="AW10" s="46"/>
      <c r="AX10" s="46"/>
      <c r="AY10" s="46"/>
      <c r="AZ10" s="46"/>
      <c r="BA10" s="46"/>
      <c r="BB10" s="46">
        <f>データ!X6</f>
        <v>1030.19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F8rWiHZU5g1K9K5BLvbh8F0dPKp15Ap+vdYKwwiYlcSxXvyDFiEAbo94yGK0XNf3YlpwZT0vkyttlwRm02Pp/g==" saltValue="XICxDfq9O2Z5On44L5gF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353442</v>
      </c>
      <c r="D6" s="33">
        <f t="shared" si="3"/>
        <v>47</v>
      </c>
      <c r="E6" s="33">
        <f t="shared" si="3"/>
        <v>17</v>
      </c>
      <c r="F6" s="33">
        <f t="shared" si="3"/>
        <v>6</v>
      </c>
      <c r="G6" s="33">
        <f t="shared" si="3"/>
        <v>0</v>
      </c>
      <c r="H6" s="33" t="str">
        <f t="shared" si="3"/>
        <v>山口県　平生町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9.31</v>
      </c>
      <c r="Q6" s="34">
        <f t="shared" si="3"/>
        <v>92.48</v>
      </c>
      <c r="R6" s="34">
        <f t="shared" si="3"/>
        <v>3938</v>
      </c>
      <c r="S6" s="34">
        <f t="shared" si="3"/>
        <v>11795</v>
      </c>
      <c r="T6" s="34">
        <f t="shared" si="3"/>
        <v>34.590000000000003</v>
      </c>
      <c r="U6" s="34">
        <f t="shared" si="3"/>
        <v>340.99</v>
      </c>
      <c r="V6" s="34">
        <f t="shared" si="3"/>
        <v>1092</v>
      </c>
      <c r="W6" s="34">
        <f t="shared" si="3"/>
        <v>1.06</v>
      </c>
      <c r="X6" s="34">
        <f t="shared" si="3"/>
        <v>1030.19</v>
      </c>
      <c r="Y6" s="35">
        <f>IF(Y7="",NA(),Y7)</f>
        <v>49.75</v>
      </c>
      <c r="Z6" s="35">
        <f t="shared" ref="Z6:AH6" si="4">IF(Z7="",NA(),Z7)</f>
        <v>49.45</v>
      </c>
      <c r="AA6" s="35">
        <f t="shared" si="4"/>
        <v>53.1</v>
      </c>
      <c r="AB6" s="35">
        <f t="shared" si="4"/>
        <v>56.08</v>
      </c>
      <c r="AC6" s="35">
        <f t="shared" si="4"/>
        <v>57.16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2318.27</v>
      </c>
      <c r="BG6" s="35">
        <f t="shared" ref="BG6:BO6" si="7">IF(BG7="",NA(),BG7)</f>
        <v>956.48</v>
      </c>
      <c r="BH6" s="35">
        <f t="shared" si="7"/>
        <v>894.07</v>
      </c>
      <c r="BI6" s="35">
        <f t="shared" si="7"/>
        <v>789.65</v>
      </c>
      <c r="BJ6" s="35">
        <f t="shared" si="7"/>
        <v>702.52</v>
      </c>
      <c r="BK6" s="35">
        <f t="shared" si="7"/>
        <v>1451.54</v>
      </c>
      <c r="BL6" s="35">
        <f t="shared" si="7"/>
        <v>1700.42</v>
      </c>
      <c r="BM6" s="35">
        <f t="shared" si="7"/>
        <v>1491.92</v>
      </c>
      <c r="BN6" s="35">
        <f t="shared" si="7"/>
        <v>1756.26</v>
      </c>
      <c r="BO6" s="35">
        <f t="shared" si="7"/>
        <v>998.42</v>
      </c>
      <c r="BP6" s="34" t="str">
        <f>IF(BP7="","",IF(BP7="-","【-】","【"&amp;SUBSTITUTE(TEXT(BP7,"#,##0.00"),"-","△")&amp;"】"))</f>
        <v>【953.26】</v>
      </c>
      <c r="BQ6" s="35">
        <f>IF(BQ7="",NA(),BQ7)</f>
        <v>32.340000000000003</v>
      </c>
      <c r="BR6" s="35">
        <f t="shared" ref="BR6:BZ6" si="8">IF(BR7="",NA(),BR7)</f>
        <v>38.86</v>
      </c>
      <c r="BS6" s="35">
        <f t="shared" si="8"/>
        <v>33.89</v>
      </c>
      <c r="BT6" s="35">
        <f t="shared" si="8"/>
        <v>35.979999999999997</v>
      </c>
      <c r="BU6" s="35">
        <f t="shared" si="8"/>
        <v>35.49</v>
      </c>
      <c r="BV6" s="35">
        <f t="shared" si="8"/>
        <v>33.58</v>
      </c>
      <c r="BW6" s="35">
        <f t="shared" si="8"/>
        <v>34.51</v>
      </c>
      <c r="BX6" s="35">
        <f t="shared" si="8"/>
        <v>46.77</v>
      </c>
      <c r="BY6" s="35">
        <f t="shared" si="8"/>
        <v>45.78</v>
      </c>
      <c r="BZ6" s="35">
        <f t="shared" si="8"/>
        <v>41.41</v>
      </c>
      <c r="CA6" s="34" t="str">
        <f>IF(CA7="","",IF(CA7="-","【-】","【"&amp;SUBSTITUTE(TEXT(CA7,"#,##0.00"),"-","△")&amp;"】"))</f>
        <v>【45.31】</v>
      </c>
      <c r="CB6" s="35">
        <f>IF(CB7="",NA(),CB7)</f>
        <v>639.41999999999996</v>
      </c>
      <c r="CC6" s="35">
        <f t="shared" ref="CC6:CK6" si="9">IF(CC7="",NA(),CC7)</f>
        <v>533.54999999999995</v>
      </c>
      <c r="CD6" s="35">
        <f t="shared" si="9"/>
        <v>617.32000000000005</v>
      </c>
      <c r="CE6" s="35">
        <f t="shared" si="9"/>
        <v>583.44000000000005</v>
      </c>
      <c r="CF6" s="35">
        <f t="shared" si="9"/>
        <v>594.76</v>
      </c>
      <c r="CG6" s="35">
        <f t="shared" si="9"/>
        <v>514.39</v>
      </c>
      <c r="CH6" s="35">
        <f t="shared" si="9"/>
        <v>476.11</v>
      </c>
      <c r="CI6" s="35">
        <f t="shared" si="9"/>
        <v>348.75</v>
      </c>
      <c r="CJ6" s="35">
        <f t="shared" si="9"/>
        <v>367.7</v>
      </c>
      <c r="CK6" s="35">
        <f t="shared" si="9"/>
        <v>417.56</v>
      </c>
      <c r="CL6" s="34" t="str">
        <f>IF(CL7="","",IF(CL7="-","【-】","【"&amp;SUBSTITUTE(TEXT(CL7,"#,##0.00"),"-","△")&amp;"】"))</f>
        <v>【379.91】</v>
      </c>
      <c r="CM6" s="35">
        <f>IF(CM7="",NA(),CM7)</f>
        <v>30.71</v>
      </c>
      <c r="CN6" s="35">
        <f t="shared" ref="CN6:CV6" si="10">IF(CN7="",NA(),CN7)</f>
        <v>30.57</v>
      </c>
      <c r="CO6" s="35">
        <f t="shared" si="10"/>
        <v>30.04</v>
      </c>
      <c r="CP6" s="35">
        <f t="shared" si="10"/>
        <v>30.04</v>
      </c>
      <c r="CQ6" s="35">
        <f t="shared" si="10"/>
        <v>29.51</v>
      </c>
      <c r="CR6" s="35">
        <f t="shared" si="10"/>
        <v>29.28</v>
      </c>
      <c r="CS6" s="35">
        <f t="shared" si="10"/>
        <v>29.4</v>
      </c>
      <c r="CT6" s="35">
        <f t="shared" si="10"/>
        <v>29.8</v>
      </c>
      <c r="CU6" s="35">
        <f t="shared" si="10"/>
        <v>29.43</v>
      </c>
      <c r="CV6" s="35">
        <f t="shared" si="10"/>
        <v>32.479999999999997</v>
      </c>
      <c r="CW6" s="34" t="str">
        <f>IF(CW7="","",IF(CW7="-","【-】","【"&amp;SUBSTITUTE(TEXT(CW7,"#,##0.00"),"-","△")&amp;"】"))</f>
        <v>【33.67】</v>
      </c>
      <c r="CX6" s="35">
        <f>IF(CX7="",NA(),CX7)</f>
        <v>74.47</v>
      </c>
      <c r="CY6" s="35">
        <f t="shared" ref="CY6:DG6" si="11">IF(CY7="",NA(),CY7)</f>
        <v>74.709999999999994</v>
      </c>
      <c r="CZ6" s="35">
        <f t="shared" si="11"/>
        <v>74.739999999999995</v>
      </c>
      <c r="DA6" s="35">
        <f t="shared" si="11"/>
        <v>74.63</v>
      </c>
      <c r="DB6" s="35">
        <f t="shared" si="11"/>
        <v>75.73</v>
      </c>
      <c r="DC6" s="35">
        <f t="shared" si="11"/>
        <v>66.819999999999993</v>
      </c>
      <c r="DD6" s="35">
        <f t="shared" si="11"/>
        <v>63.77</v>
      </c>
      <c r="DE6" s="35">
        <f t="shared" si="11"/>
        <v>66.95</v>
      </c>
      <c r="DF6" s="35">
        <f t="shared" si="11"/>
        <v>66.33</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0.26</v>
      </c>
      <c r="EN6" s="35">
        <f t="shared" si="14"/>
        <v>0.01</v>
      </c>
      <c r="EO6" s="34" t="str">
        <f>IF(EO7="","",IF(EO7="-","【-】","【"&amp;SUBSTITUTE(TEXT(EO7,"#,##0.00"),"-","△")&amp;"】"))</f>
        <v>【0.01】</v>
      </c>
    </row>
    <row r="7" spans="1:145" s="36" customFormat="1" x14ac:dyDescent="0.15">
      <c r="A7" s="28"/>
      <c r="B7" s="37">
        <v>2019</v>
      </c>
      <c r="C7" s="37">
        <v>353442</v>
      </c>
      <c r="D7" s="37">
        <v>47</v>
      </c>
      <c r="E7" s="37">
        <v>17</v>
      </c>
      <c r="F7" s="37">
        <v>6</v>
      </c>
      <c r="G7" s="37">
        <v>0</v>
      </c>
      <c r="H7" s="37" t="s">
        <v>98</v>
      </c>
      <c r="I7" s="37" t="s">
        <v>99</v>
      </c>
      <c r="J7" s="37" t="s">
        <v>100</v>
      </c>
      <c r="K7" s="37" t="s">
        <v>101</v>
      </c>
      <c r="L7" s="37" t="s">
        <v>102</v>
      </c>
      <c r="M7" s="37" t="s">
        <v>103</v>
      </c>
      <c r="N7" s="38" t="s">
        <v>104</v>
      </c>
      <c r="O7" s="38" t="s">
        <v>105</v>
      </c>
      <c r="P7" s="38">
        <v>9.31</v>
      </c>
      <c r="Q7" s="38">
        <v>92.48</v>
      </c>
      <c r="R7" s="38">
        <v>3938</v>
      </c>
      <c r="S7" s="38">
        <v>11795</v>
      </c>
      <c r="T7" s="38">
        <v>34.590000000000003</v>
      </c>
      <c r="U7" s="38">
        <v>340.99</v>
      </c>
      <c r="V7" s="38">
        <v>1092</v>
      </c>
      <c r="W7" s="38">
        <v>1.06</v>
      </c>
      <c r="X7" s="38">
        <v>1030.19</v>
      </c>
      <c r="Y7" s="38">
        <v>49.75</v>
      </c>
      <c r="Z7" s="38">
        <v>49.45</v>
      </c>
      <c r="AA7" s="38">
        <v>53.1</v>
      </c>
      <c r="AB7" s="38">
        <v>56.08</v>
      </c>
      <c r="AC7" s="38">
        <v>57.16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2318.27</v>
      </c>
      <c r="BG7" s="38">
        <v>956.48</v>
      </c>
      <c r="BH7" s="38">
        <v>894.07</v>
      </c>
      <c r="BI7" s="38">
        <v>789.65</v>
      </c>
      <c r="BJ7" s="38">
        <v>702.52</v>
      </c>
      <c r="BK7" s="38">
        <v>1451.54</v>
      </c>
      <c r="BL7" s="38">
        <v>1700.42</v>
      </c>
      <c r="BM7" s="38">
        <v>1491.92</v>
      </c>
      <c r="BN7" s="38">
        <v>1756.26</v>
      </c>
      <c r="BO7" s="38">
        <v>998.42</v>
      </c>
      <c r="BP7" s="38">
        <v>953.26</v>
      </c>
      <c r="BQ7" s="38">
        <v>32.340000000000003</v>
      </c>
      <c r="BR7" s="38">
        <v>38.86</v>
      </c>
      <c r="BS7" s="38">
        <v>33.89</v>
      </c>
      <c r="BT7" s="38">
        <v>35.979999999999997</v>
      </c>
      <c r="BU7" s="38">
        <v>35.49</v>
      </c>
      <c r="BV7" s="38">
        <v>33.58</v>
      </c>
      <c r="BW7" s="38">
        <v>34.51</v>
      </c>
      <c r="BX7" s="38">
        <v>46.77</v>
      </c>
      <c r="BY7" s="38">
        <v>45.78</v>
      </c>
      <c r="BZ7" s="38">
        <v>41.41</v>
      </c>
      <c r="CA7" s="38">
        <v>45.31</v>
      </c>
      <c r="CB7" s="38">
        <v>639.41999999999996</v>
      </c>
      <c r="CC7" s="38">
        <v>533.54999999999995</v>
      </c>
      <c r="CD7" s="38">
        <v>617.32000000000005</v>
      </c>
      <c r="CE7" s="38">
        <v>583.44000000000005</v>
      </c>
      <c r="CF7" s="38">
        <v>594.76</v>
      </c>
      <c r="CG7" s="38">
        <v>514.39</v>
      </c>
      <c r="CH7" s="38">
        <v>476.11</v>
      </c>
      <c r="CI7" s="38">
        <v>348.75</v>
      </c>
      <c r="CJ7" s="38">
        <v>367.7</v>
      </c>
      <c r="CK7" s="38">
        <v>417.56</v>
      </c>
      <c r="CL7" s="38">
        <v>379.91</v>
      </c>
      <c r="CM7" s="38">
        <v>30.71</v>
      </c>
      <c r="CN7" s="38">
        <v>30.57</v>
      </c>
      <c r="CO7" s="38">
        <v>30.04</v>
      </c>
      <c r="CP7" s="38">
        <v>30.04</v>
      </c>
      <c r="CQ7" s="38">
        <v>29.51</v>
      </c>
      <c r="CR7" s="38">
        <v>29.28</v>
      </c>
      <c r="CS7" s="38">
        <v>29.4</v>
      </c>
      <c r="CT7" s="38">
        <v>29.8</v>
      </c>
      <c r="CU7" s="38">
        <v>29.43</v>
      </c>
      <c r="CV7" s="38">
        <v>32.479999999999997</v>
      </c>
      <c r="CW7" s="38">
        <v>33.67</v>
      </c>
      <c r="CX7" s="38">
        <v>74.47</v>
      </c>
      <c r="CY7" s="38">
        <v>74.709999999999994</v>
      </c>
      <c r="CZ7" s="38">
        <v>74.739999999999995</v>
      </c>
      <c r="DA7" s="38">
        <v>74.63</v>
      </c>
      <c r="DB7" s="38">
        <v>75.73</v>
      </c>
      <c r="DC7" s="38">
        <v>66.819999999999993</v>
      </c>
      <c r="DD7" s="38">
        <v>63.77</v>
      </c>
      <c r="DE7" s="38">
        <v>66.95</v>
      </c>
      <c r="DF7" s="38">
        <v>66.33</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v>
      </c>
      <c r="EM7" s="38">
        <v>0.26</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user157</cp:lastModifiedBy>
  <cp:lastPrinted>2021-01-29T00:41:18Z</cp:lastPrinted>
  <dcterms:created xsi:type="dcterms:W3CDTF">2020-12-04T03:12:05Z</dcterms:created>
  <dcterms:modified xsi:type="dcterms:W3CDTF">2021-02-19T06:03:08Z</dcterms:modified>
  <cp:category/>
</cp:coreProperties>
</file>