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9000水道局\01総務課\経理係\14経営比較分析表\経営比較分析資料（R3.  .  ）\"/>
    </mc:Choice>
  </mc:AlternateContent>
  <workbookProtection workbookAlgorithmName="SHA-512" workbookHashValue="PpjQwqT9TLD4xtW024BCxj2FIq34dZuIfUbqOsodVbmlyOd53BHjN+Uil6VeuUyigw1FNoFdFCCyZc7uzlL4AA==" workbookSaltValue="uEOUsRBHosW9K2/2XKqdew==" workbookSpinCount="100000" lockStructure="1"/>
  <bookViews>
    <workbookView xWindow="-120" yWindow="-120" windowWidth="29040" windowHeight="1584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FI90" i="4" s="1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EH90" i="4"/>
  <c r="DG90" i="4"/>
  <c r="CF90" i="4"/>
  <c r="BE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MW80" i="4"/>
  <c r="KO80" i="4"/>
  <c r="JN80" i="4"/>
  <c r="IM80" i="4"/>
  <c r="HL80" i="4"/>
  <c r="EC80" i="4"/>
  <c r="DB80" i="4"/>
  <c r="CA80" i="4"/>
  <c r="AZ80" i="4"/>
  <c r="Y80" i="4"/>
  <c r="RA79" i="4"/>
  <c r="OY79" i="4"/>
  <c r="NX79" i="4"/>
  <c r="MW79" i="4"/>
  <c r="KO79" i="4"/>
  <c r="IM79" i="4"/>
  <c r="HL79" i="4"/>
  <c r="GK79" i="4"/>
  <c r="EC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QN55" i="4"/>
  <c r="PT55" i="4"/>
  <c r="OZ55" i="4"/>
  <c r="OF55" i="4"/>
  <c r="KZ55" i="4"/>
  <c r="KF55" i="4"/>
  <c r="JL55" i="4"/>
  <c r="HT55" i="4"/>
  <c r="FL55" i="4"/>
  <c r="ER55" i="4"/>
  <c r="CZ55" i="4"/>
  <c r="CF55" i="4"/>
  <c r="X55" i="4"/>
  <c r="RH54" i="4"/>
  <c r="QN54" i="4"/>
  <c r="PT54" i="4"/>
  <c r="OZ54" i="4"/>
  <c r="OF54" i="4"/>
  <c r="MN54" i="4"/>
  <c r="KZ54" i="4"/>
  <c r="KF54" i="4"/>
  <c r="JL54" i="4"/>
  <c r="HT54" i="4"/>
  <c r="GF54" i="4"/>
  <c r="FL54" i="4"/>
  <c r="ER54" i="4"/>
  <c r="CZ54" i="4"/>
  <c r="BL54" i="4"/>
  <c r="AR54" i="4"/>
  <c r="X54" i="4"/>
  <c r="RH33" i="4"/>
  <c r="QN33" i="4"/>
  <c r="PT33" i="4"/>
  <c r="OF33" i="4"/>
  <c r="MN33" i="4"/>
  <c r="LT33" i="4"/>
  <c r="KZ33" i="4"/>
  <c r="KF33" i="4"/>
  <c r="HT33" i="4"/>
  <c r="GZ33" i="4"/>
  <c r="GF33" i="4"/>
  <c r="FL33" i="4"/>
  <c r="ER33" i="4"/>
  <c r="CF33" i="4"/>
  <c r="BL33" i="4"/>
  <c r="AR33" i="4"/>
  <c r="X33" i="4"/>
  <c r="RH32" i="4"/>
  <c r="PT32" i="4"/>
  <c r="OZ32" i="4"/>
  <c r="LT32" i="4"/>
  <c r="KF32" i="4"/>
  <c r="JL32" i="4"/>
  <c r="GF32" i="4"/>
  <c r="ER32" i="4"/>
  <c r="CZ32" i="4"/>
  <c r="AR32" i="4"/>
  <c r="RH31" i="4"/>
  <c r="QN31" i="4"/>
  <c r="PT31" i="4"/>
  <c r="OZ31" i="4"/>
  <c r="OF31" i="4"/>
  <c r="MN31" i="4"/>
  <c r="KZ31" i="4"/>
  <c r="KF31" i="4"/>
  <c r="JL31" i="4"/>
  <c r="HT31" i="4"/>
  <c r="GF31" i="4"/>
  <c r="FL31" i="4"/>
  <c r="ER31" i="4"/>
  <c r="CZ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GZ31" i="4" l="1"/>
  <c r="X32" i="4"/>
  <c r="FL32" i="4"/>
  <c r="KZ32" i="4"/>
  <c r="QN32" i="4"/>
  <c r="CZ33" i="4"/>
  <c r="JL33" i="4"/>
  <c r="OZ33" i="4"/>
  <c r="GZ54" i="4"/>
  <c r="JN79" i="4"/>
  <c r="GK80" i="4"/>
  <c r="NX80" i="4"/>
  <c r="LT31" i="4"/>
  <c r="CF54" i="4"/>
  <c r="AR55" i="4"/>
  <c r="CF31" i="4"/>
  <c r="GF55" i="4"/>
  <c r="LT55" i="4"/>
  <c r="RH55" i="4"/>
  <c r="DB79" i="4"/>
  <c r="BL32" i="4"/>
  <c r="GZ32" i="4"/>
  <c r="MN32" i="4"/>
  <c r="BL55" i="4"/>
  <c r="GZ55" i="4"/>
  <c r="MN55" i="4"/>
  <c r="CF32" i="4"/>
  <c r="HT32" i="4"/>
  <c r="OF32" i="4"/>
  <c r="LT54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<sst xmlns="http://schemas.openxmlformats.org/spreadsheetml/2006/main" count="262" uniqueCount="106">
  <si>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</si>
  <si>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</si>
  <si>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</si>
  <si>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</si>
  <si>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</si>
  <si>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</si>
  <si>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</si>
  <si>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</si>
  <si>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</si>
  <si>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</si>
  <si>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</si>
  <si>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</si>
  <si>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</si>
  <si>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</si>
  <si>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</si>
  <si>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</si>
  <si>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</si>
  <si>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</si>
  <si>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</si>
  <si>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</si>
  <si>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</si>
  <si>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</si>
  <si>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</si>
  <si>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</si>
  <si>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</si>
  <si>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</si>
  <si>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</si>
  <si>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</si>
  <si>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</si>
  <si>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</si>
  <si>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</si>
  <si>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</si>
  <si>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</si>
  <si>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</si>
  <si>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</si>
  <si>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</si>
  <si>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</si>
  <si>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</si>
  <si>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</si>
  <si>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</si>
  <si>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</si>
  <si>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</si>
  <si>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</si>
  <si>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</si>
  <si>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</si>
  <si>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</si>
  <si>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</si>
  <si>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</si>
  <si>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</si>
  <si>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</si>
  <si>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</si>
  <si>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</si>
  <si>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</si>
  <si>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</si>
  <si>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</si>
  <si>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</si>
  <si>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</si>
  <si>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</si>
  <si>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</si>
  <si>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</si>
  <si>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</si>
  <si>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</si>
  <si>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</si>
  <si>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</si>
  <si>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</si>
  <si>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</si>
  <si>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</si>
  <si>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</si>
  <si>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</si>
  <si>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</si>
  <si>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</si>
  <si>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</si>
  <si>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</si>
  <si>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</si>
  <si>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</si>
  <si>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</si>
  <si>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</si>
  <si>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</si>
  <si>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</si>
  <si>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</si>
  <si>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</si>
  <si>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</si>
  <si>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</si>
  <si>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</si>
  <si>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</si>
  <si>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</si>
  <si>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</si>
  <si>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352080</t>
  </si>
  <si>
    <t>46</t>
  </si>
  <si>
    <t>02</t>
  </si>
  <si>
    <t>0</t>
  </si>
  <si>
    <t>000</t>
  </si>
  <si>
    <t>山口県　岩国市</t>
  </si>
  <si>
    <t>法適用</t>
  </si>
  <si>
    <t>工業用水道事業</t>
  </si>
  <si>
    <t>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</si>
  <si>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</si>
  <si>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</si>
  <si>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</si>
  <si>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</si>
  <si>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</si>
  <si>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</si>
  <si>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</si>
  <si>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岩国市の工業用水道は通水開始から40年以上が経過し、施設の大半が老朽化し更新の時期を迎えている。また、収益面では給水先企業の撤退や事業縮小により、給水収益も減少傾向である。
　今後は、優先順位の高い施設から順次更新等を行い、また、事業を継続するための適切な料金への見直しを検討するなど、事業の安定経営に努める。</t>
    <rPh sb="1" eb="3">
      <t>イワクニ</t>
    </rPh>
    <rPh sb="3" eb="4">
      <t>シ</t>
    </rPh>
    <rPh sb="5" eb="8">
      <t>コウギョウヨウ</t>
    </rPh>
    <rPh sb="8" eb="10">
      <t>スイドウ</t>
    </rPh>
    <rPh sb="11" eb="13">
      <t>ツウスイ</t>
    </rPh>
    <rPh sb="13" eb="15">
      <t>カイシ</t>
    </rPh>
    <rPh sb="19" eb="20">
      <t>ネン</t>
    </rPh>
    <rPh sb="20" eb="22">
      <t>イジョウ</t>
    </rPh>
    <rPh sb="23" eb="25">
      <t>ケイカ</t>
    </rPh>
    <rPh sb="27" eb="29">
      <t>シセツ</t>
    </rPh>
    <rPh sb="30" eb="32">
      <t>タイハン</t>
    </rPh>
    <rPh sb="33" eb="36">
      <t>ロウキュウカ</t>
    </rPh>
    <rPh sb="37" eb="39">
      <t>コウシン</t>
    </rPh>
    <rPh sb="40" eb="42">
      <t>ジキ</t>
    </rPh>
    <rPh sb="43" eb="44">
      <t>ムカ</t>
    </rPh>
    <rPh sb="52" eb="54">
      <t>シュウエキ</t>
    </rPh>
    <rPh sb="54" eb="55">
      <t>メン</t>
    </rPh>
    <rPh sb="57" eb="59">
      <t>キュウスイ</t>
    </rPh>
    <rPh sb="59" eb="60">
      <t>サキ</t>
    </rPh>
    <rPh sb="60" eb="62">
      <t>キギョウ</t>
    </rPh>
    <rPh sb="63" eb="65">
      <t>テッタイ</t>
    </rPh>
    <rPh sb="66" eb="68">
      <t>ジギョウ</t>
    </rPh>
    <rPh sb="68" eb="70">
      <t>シュクショウ</t>
    </rPh>
    <rPh sb="74" eb="76">
      <t>キュウスイ</t>
    </rPh>
    <rPh sb="76" eb="78">
      <t>シュウエキ</t>
    </rPh>
    <rPh sb="79" eb="81">
      <t>ゲンショウ</t>
    </rPh>
    <rPh sb="81" eb="83">
      <t>ケイコウ</t>
    </rPh>
    <rPh sb="89" eb="91">
      <t>コンゴ</t>
    </rPh>
    <rPh sb="93" eb="95">
      <t>ユウセン</t>
    </rPh>
    <rPh sb="95" eb="97">
      <t>ジュンイ</t>
    </rPh>
    <rPh sb="98" eb="99">
      <t>タカ</t>
    </rPh>
    <rPh sb="100" eb="102">
      <t>シセツ</t>
    </rPh>
    <rPh sb="104" eb="106">
      <t>ジュンジ</t>
    </rPh>
    <rPh sb="106" eb="108">
      <t>コウシン</t>
    </rPh>
    <rPh sb="108" eb="109">
      <t>トウ</t>
    </rPh>
    <rPh sb="110" eb="111">
      <t>オコナ</t>
    </rPh>
    <rPh sb="116" eb="118">
      <t>ジギョウ</t>
    </rPh>
    <rPh sb="119" eb="121">
      <t>ケイゾク</t>
    </rPh>
    <rPh sb="126" eb="128">
      <t>テキセツ</t>
    </rPh>
    <rPh sb="129" eb="131">
      <t>リョウキン</t>
    </rPh>
    <rPh sb="133" eb="135">
      <t>ミナオ</t>
    </rPh>
    <rPh sb="137" eb="139">
      <t>ケントウ</t>
    </rPh>
    <rPh sb="144" eb="146">
      <t>ジギョウ</t>
    </rPh>
    <rPh sb="147" eb="149">
      <t>アンテイ</t>
    </rPh>
    <rPh sb="149" eb="151">
      <t>ケイエイ</t>
    </rPh>
    <rPh sb="152" eb="153">
      <t>ツト</t>
    </rPh>
    <phoneticPr fontId="5"/>
  </si>
  <si>
    <t>①経常収支比率（％）
　100％以上であり、健全な経営状態を維持しているが、今後、施設の更新により減価償却費が増加し、比率の減少が見込まれる。
③流動比率（％）
　年により変動はあるが、高い比率を維持しており、支払い能力に問題はない。
⑤料金回収率（％）
　給水収益は減少傾向にあるが、高い水準を維持できている。
⑥給水原価（円）
　全国平均と比較すると低いが、今後、維持費の増加により、増加も見込まれる。
⑦施設利用率（％）、⑧契約率（％）
　全国平均と比較しても低く、また、現時点で契約水量が増量する予定もないため、施設のダウンサイジング化等の検討が必要である。</t>
    <rPh sb="1" eb="3">
      <t>ケイジョウ</t>
    </rPh>
    <rPh sb="3" eb="5">
      <t>シュウシ</t>
    </rPh>
    <rPh sb="5" eb="7">
      <t>ヒリツ</t>
    </rPh>
    <rPh sb="16" eb="18">
      <t>イジョウ</t>
    </rPh>
    <rPh sb="38" eb="40">
      <t>コンゴ</t>
    </rPh>
    <rPh sb="41" eb="43">
      <t>シセツ</t>
    </rPh>
    <rPh sb="44" eb="46">
      <t>コウシン</t>
    </rPh>
    <rPh sb="49" eb="54">
      <t>ゲンカショウキャクヒ</t>
    </rPh>
    <rPh sb="55" eb="57">
      <t>ゾウカ</t>
    </rPh>
    <rPh sb="59" eb="61">
      <t>ヒリツ</t>
    </rPh>
    <rPh sb="62" eb="64">
      <t>ゲンショウ</t>
    </rPh>
    <rPh sb="65" eb="67">
      <t>ミコ</t>
    </rPh>
    <rPh sb="73" eb="75">
      <t>リュウドウ</t>
    </rPh>
    <rPh sb="75" eb="77">
      <t>ヒリツ</t>
    </rPh>
    <rPh sb="82" eb="83">
      <t>ネン</t>
    </rPh>
    <rPh sb="86" eb="88">
      <t>ヘンドウ</t>
    </rPh>
    <rPh sb="93" eb="94">
      <t>タカ</t>
    </rPh>
    <rPh sb="95" eb="97">
      <t>ヒリツ</t>
    </rPh>
    <rPh sb="98" eb="100">
      <t>イジ</t>
    </rPh>
    <rPh sb="105" eb="107">
      <t>シハラ</t>
    </rPh>
    <rPh sb="108" eb="110">
      <t>ノウリョク</t>
    </rPh>
    <rPh sb="111" eb="113">
      <t>モンダイ</t>
    </rPh>
    <rPh sb="119" eb="121">
      <t>リョウキン</t>
    </rPh>
    <rPh sb="121" eb="123">
      <t>カイシュウ</t>
    </rPh>
    <rPh sb="123" eb="124">
      <t>リツ</t>
    </rPh>
    <rPh sb="129" eb="131">
      <t>キュウスイ</t>
    </rPh>
    <rPh sb="131" eb="133">
      <t>シュウエキ</t>
    </rPh>
    <rPh sb="134" eb="136">
      <t>ゲンショウ</t>
    </rPh>
    <rPh sb="136" eb="138">
      <t>ケイコウ</t>
    </rPh>
    <rPh sb="143" eb="144">
      <t>タカ</t>
    </rPh>
    <rPh sb="145" eb="147">
      <t>スイジュン</t>
    </rPh>
    <rPh sb="148" eb="150">
      <t>イジ</t>
    </rPh>
    <rPh sb="158" eb="160">
      <t>キュウスイ</t>
    </rPh>
    <rPh sb="160" eb="162">
      <t>ゲンカ</t>
    </rPh>
    <rPh sb="163" eb="164">
      <t>エン</t>
    </rPh>
    <rPh sb="167" eb="169">
      <t>ゼンコク</t>
    </rPh>
    <rPh sb="169" eb="171">
      <t>ヘイキン</t>
    </rPh>
    <rPh sb="172" eb="174">
      <t>ヒカク</t>
    </rPh>
    <rPh sb="177" eb="178">
      <t>ヒク</t>
    </rPh>
    <rPh sb="181" eb="183">
      <t>コンゴ</t>
    </rPh>
    <rPh sb="184" eb="187">
      <t>イジヒ</t>
    </rPh>
    <rPh sb="188" eb="190">
      <t>ゾウカ</t>
    </rPh>
    <rPh sb="194" eb="196">
      <t>ゾウカ</t>
    </rPh>
    <rPh sb="197" eb="199">
      <t>ミコ</t>
    </rPh>
    <rPh sb="205" eb="207">
      <t>シセツ</t>
    </rPh>
    <rPh sb="207" eb="209">
      <t>リヨウ</t>
    </rPh>
    <rPh sb="209" eb="210">
      <t>リツ</t>
    </rPh>
    <rPh sb="215" eb="218">
      <t>ケイヤクリツ</t>
    </rPh>
    <rPh sb="223" eb="225">
      <t>ゼンコク</t>
    </rPh>
    <rPh sb="225" eb="227">
      <t>ヘイキン</t>
    </rPh>
    <rPh sb="228" eb="230">
      <t>ヒカク</t>
    </rPh>
    <rPh sb="233" eb="234">
      <t>ヒク</t>
    </rPh>
    <rPh sb="239" eb="242">
      <t>ゲンジテン</t>
    </rPh>
    <rPh sb="243" eb="245">
      <t>ケイヤク</t>
    </rPh>
    <rPh sb="248" eb="250">
      <t>ゾウリョウ</t>
    </rPh>
    <rPh sb="252" eb="254">
      <t>ヨテイ</t>
    </rPh>
    <phoneticPr fontId="5"/>
  </si>
  <si>
    <t>　管路総延長約17kmに対し、法定耐用年数を経過した管路延長は約15kmと、事業創設期の施設がほとんどを占めているが、管路施設の更新事業が進捗していないのが現状である。</t>
    <rPh sb="38" eb="40">
      <t>ジギョウ</t>
    </rPh>
    <rPh sb="40" eb="43">
      <t>ソウセツキ</t>
    </rPh>
    <rPh sb="44" eb="46">
      <t>シセツ</t>
    </rPh>
    <rPh sb="52" eb="53">
      <t>シ</t>
    </rPh>
    <rPh sb="59" eb="61">
      <t>カンロ</t>
    </rPh>
    <rPh sb="61" eb="63">
      <t>シセツ</t>
    </rPh>
    <rPh sb="64" eb="66">
      <t>コウシン</t>
    </rPh>
    <rPh sb="66" eb="68">
      <t>ジギョウ</t>
    </rPh>
    <rPh sb="69" eb="71">
      <t>シンチョク</t>
    </rPh>
    <rPh sb="78" eb="80">
      <t>ゲンジョウ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</si>
</sst>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72.06</c:v>
                </c:pt>
                <c:pt idx="1">
                  <c:v>74.650000000000006</c:v>
                </c:pt>
                <c:pt idx="2">
                  <c:v>75.8</c:v>
                </c:pt>
                <c:pt idx="3">
                  <c:v>74.45</c:v>
                </c:pt>
                <c:pt idx="4">
                  <c:v>74.83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1-4BFE-8A24-8A2E3AEA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49.38</c:v>
                </c:pt>
                <c:pt idx="1">
                  <c:v>51.15</c:v>
                </c:pt>
                <c:pt idx="2">
                  <c:v>52.15</c:v>
                </c:pt>
                <c:pt idx="3">
                  <c:v>52.21</c:v>
                </c:pt>
                <c:pt idx="4">
                  <c:v>54.51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1-4BFE-8A24-8A2E3AEA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D-4FAA-9DFB-DA0DFF8A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86.84</c:v>
                </c:pt>
                <c:pt idx="1">
                  <c:v>83.56</c:v>
                </c:pt>
                <c:pt idx="2">
                  <c:v>82.78</c:v>
                </c:pt>
                <c:pt idx="3">
                  <c:v>79.27</c:v>
                </c:pt>
                <c:pt idx="4">
                  <c:v>75.56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D-4FAA-9DFB-DA0DFF8A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113.85</c:v>
                </c:pt>
                <c:pt idx="1">
                  <c:v>118.54</c:v>
                </c:pt>
                <c:pt idx="2">
                  <c:v>105.84</c:v>
                </c:pt>
                <c:pt idx="3">
                  <c:v>119.04</c:v>
                </c:pt>
                <c:pt idx="4">
                  <c:v>122.93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6-4336-86EB-913A430E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108.74</c:v>
                </c:pt>
                <c:pt idx="1">
                  <c:v>109.99</c:v>
                </c:pt>
                <c:pt idx="2">
                  <c:v>109.1</c:v>
                </c:pt>
                <c:pt idx="3">
                  <c:v>108.18</c:v>
                </c:pt>
                <c:pt idx="4">
                  <c:v>114.99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6-4336-86EB-913A430E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87.82</c:v>
                </c:pt>
                <c:pt idx="1">
                  <c:v>87.82</c:v>
                </c:pt>
                <c:pt idx="2">
                  <c:v>87.82</c:v>
                </c:pt>
                <c:pt idx="3">
                  <c:v>87.82</c:v>
                </c:pt>
                <c:pt idx="4">
                  <c:v>85.53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F-4ED5-A971-88BADA8AE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14.92</c:v>
                </c:pt>
                <c:pt idx="1">
                  <c:v>20.8</c:v>
                </c:pt>
                <c:pt idx="2">
                  <c:v>29.43</c:v>
                </c:pt>
                <c:pt idx="3">
                  <c:v>32.03</c:v>
                </c:pt>
                <c:pt idx="4">
                  <c:v>36.58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F-4ED5-A971-88BADA8AE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2-4F81-8273-B06C9B97A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2.36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2-4F81-8273-B06C9B97A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2272.33</c:v>
                </c:pt>
                <c:pt idx="1">
                  <c:v>2114.5100000000002</c:v>
                </c:pt>
                <c:pt idx="2">
                  <c:v>1827.16</c:v>
                </c:pt>
                <c:pt idx="3">
                  <c:v>1383.92</c:v>
                </c:pt>
                <c:pt idx="4">
                  <c:v>3846.45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9-4EF9-A748-26CC5735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619</c:v>
                </c:pt>
                <c:pt idx="1">
                  <c:v>688.41</c:v>
                </c:pt>
                <c:pt idx="2">
                  <c:v>649.91999999999996</c:v>
                </c:pt>
                <c:pt idx="3">
                  <c:v>680.22</c:v>
                </c:pt>
                <c:pt idx="4">
                  <c:v>786.06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9-4EF9-A748-26CC5735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25.11</c:v>
                </c:pt>
                <c:pt idx="1">
                  <c:v>9.1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2-4CC4-9535-3BC47B659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552.4</c:v>
                </c:pt>
                <c:pt idx="1">
                  <c:v>505.25</c:v>
                </c:pt>
                <c:pt idx="2">
                  <c:v>531.53</c:v>
                </c:pt>
                <c:pt idx="3">
                  <c:v>504.73</c:v>
                </c:pt>
                <c:pt idx="4">
                  <c:v>450.91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2-4CC4-9535-3BC47B659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107.53</c:v>
                </c:pt>
                <c:pt idx="1">
                  <c:v>111.8</c:v>
                </c:pt>
                <c:pt idx="2">
                  <c:v>101.54</c:v>
                </c:pt>
                <c:pt idx="3">
                  <c:v>113.99</c:v>
                </c:pt>
                <c:pt idx="4">
                  <c:v>122.58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4D6-8997-3524B29F3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90.99</c:v>
                </c:pt>
                <c:pt idx="1">
                  <c:v>93.58</c:v>
                </c:pt>
                <c:pt idx="2">
                  <c:v>93.31</c:v>
                </c:pt>
                <c:pt idx="3">
                  <c:v>92.2</c:v>
                </c:pt>
                <c:pt idx="4">
                  <c:v>103.39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7-44D6-8997-3524B29F3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18.79</c:v>
                </c:pt>
                <c:pt idx="1">
                  <c:v>18.07</c:v>
                </c:pt>
                <c:pt idx="2">
                  <c:v>19.89</c:v>
                </c:pt>
                <c:pt idx="3">
                  <c:v>17.72</c:v>
                </c:pt>
                <c:pt idx="4">
                  <c:v>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E-4456-8A26-2AD91DED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34.1</c:v>
                </c:pt>
                <c:pt idx="1">
                  <c:v>33.79</c:v>
                </c:pt>
                <c:pt idx="2">
                  <c:v>33.81</c:v>
                </c:pt>
                <c:pt idx="3">
                  <c:v>34.33</c:v>
                </c:pt>
                <c:pt idx="4">
                  <c:v>30.96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E-4456-8A26-2AD91DED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17.68</c:v>
                </c:pt>
                <c:pt idx="1">
                  <c:v>17.02</c:v>
                </c:pt>
                <c:pt idx="2">
                  <c:v>17.47</c:v>
                </c:pt>
                <c:pt idx="3">
                  <c:v>17.47</c:v>
                </c:pt>
                <c:pt idx="4">
                  <c:v>14.66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5-40A0-9D17-B72A378EB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42.43</c:v>
                </c:pt>
                <c:pt idx="1">
                  <c:v>43.12</c:v>
                </c:pt>
                <c:pt idx="2">
                  <c:v>43.85</c:v>
                </c:pt>
                <c:pt idx="3">
                  <c:v>44.05</c:v>
                </c:pt>
                <c:pt idx="4">
                  <c:v>45.51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5-40A0-9D17-B72A378EB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59.01</c:v>
                </c:pt>
                <c:pt idx="1">
                  <c:v>58.66</c:v>
                </c:pt>
                <c:pt idx="2">
                  <c:v>58.66</c:v>
                </c:pt>
                <c:pt idx="3">
                  <c:v>57.61</c:v>
                </c:pt>
                <c:pt idx="4">
                  <c:v>57.61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2-4B67-B10B-27EA604D8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61.07</c:v>
                </c:pt>
                <c:pt idx="1">
                  <c:v>61.62</c:v>
                </c:pt>
                <c:pt idx="2">
                  <c:v>61.64</c:v>
                </c:pt>
                <c:pt idx="3">
                  <c:v>61.85</c:v>
                </c:pt>
                <c:pt idx="4">
                  <c:v>64.14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2-4B67-B10B-27EA604D8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B13" zoomScale="85" zoomScaleNormal="85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山口県　岩国市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28570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4189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95.5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14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16458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104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113.85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118.54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105.84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119.04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122.93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2272.33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2114.5100000000002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1827.16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1383.92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3846.45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25.11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9.1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0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0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0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108.74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109.99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109.1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108.18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114.99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86.84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83.56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82.78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79.27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75.56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619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688.41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649.91999999999996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680.22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786.06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552.4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505.25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531.53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504.73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450.91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105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107.53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111.8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101.54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113.99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122.58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18.79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18.07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19.89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17.72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16.48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17.68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17.02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17.47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17.47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14.66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59.01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58.66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58.66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57.61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57.61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90.99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93.58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93.31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92.2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103.39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34.1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33.79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33.81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34.33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30.96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42.43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43.12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43.85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44.05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45.51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61.07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61.62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61.64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61.85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64.14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103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7"/>
      <c r="Y79" s="143" t="str">
        <f>データ!$B$10</f>
        <v>H27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5"/>
      <c r="AZ79" s="143" t="str">
        <f>データ!$C$10</f>
        <v>H28</v>
      </c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5"/>
      <c r="CA79" s="143" t="str">
        <f>データ!$D$10</f>
        <v>H29</v>
      </c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5"/>
      <c r="DB79" s="143" t="str">
        <f>データ!$E$10</f>
        <v>H30</v>
      </c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5"/>
      <c r="EC79" s="143" t="str">
        <f>データ!$F$10</f>
        <v>R01</v>
      </c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5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7"/>
      <c r="GK79" s="143" t="str">
        <f>データ!$B$10</f>
        <v>H27</v>
      </c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5"/>
      <c r="HL79" s="143" t="str">
        <f>データ!$C$10</f>
        <v>H28</v>
      </c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5"/>
      <c r="IM79" s="143" t="str">
        <f>データ!$D$10</f>
        <v>H29</v>
      </c>
      <c r="IN79" s="144"/>
      <c r="IO79" s="144"/>
      <c r="IP79" s="144"/>
      <c r="IQ79" s="144"/>
      <c r="IR79" s="144"/>
      <c r="IS79" s="144"/>
      <c r="IT79" s="144"/>
      <c r="IU79" s="144"/>
      <c r="IV79" s="144"/>
      <c r="IW79" s="144"/>
      <c r="IX79" s="144"/>
      <c r="IY79" s="144"/>
      <c r="IZ79" s="144"/>
      <c r="JA79" s="144"/>
      <c r="JB79" s="144"/>
      <c r="JC79" s="144"/>
      <c r="JD79" s="144"/>
      <c r="JE79" s="144"/>
      <c r="JF79" s="144"/>
      <c r="JG79" s="144"/>
      <c r="JH79" s="144"/>
      <c r="JI79" s="144"/>
      <c r="JJ79" s="144"/>
      <c r="JK79" s="144"/>
      <c r="JL79" s="144"/>
      <c r="JM79" s="145"/>
      <c r="JN79" s="143" t="str">
        <f>データ!$E$10</f>
        <v>H30</v>
      </c>
      <c r="JO79" s="144"/>
      <c r="JP79" s="144"/>
      <c r="JQ79" s="144"/>
      <c r="JR79" s="144"/>
      <c r="JS79" s="144"/>
      <c r="JT79" s="144"/>
      <c r="JU79" s="144"/>
      <c r="JV79" s="144"/>
      <c r="JW79" s="144"/>
      <c r="JX79" s="144"/>
      <c r="JY79" s="144"/>
      <c r="JZ79" s="144"/>
      <c r="KA79" s="144"/>
      <c r="KB79" s="144"/>
      <c r="KC79" s="144"/>
      <c r="KD79" s="144"/>
      <c r="KE79" s="144"/>
      <c r="KF79" s="144"/>
      <c r="KG79" s="144"/>
      <c r="KH79" s="144"/>
      <c r="KI79" s="144"/>
      <c r="KJ79" s="144"/>
      <c r="KK79" s="144"/>
      <c r="KL79" s="144"/>
      <c r="KM79" s="144"/>
      <c r="KN79" s="145"/>
      <c r="KO79" s="143" t="str">
        <f>データ!$F$10</f>
        <v>R01</v>
      </c>
      <c r="KP79" s="144"/>
      <c r="KQ79" s="144"/>
      <c r="KR79" s="144"/>
      <c r="KS79" s="144"/>
      <c r="KT79" s="144"/>
      <c r="KU79" s="144"/>
      <c r="KV79" s="144"/>
      <c r="KW79" s="144"/>
      <c r="KX79" s="144"/>
      <c r="KY79" s="144"/>
      <c r="KZ79" s="144"/>
      <c r="LA79" s="144"/>
      <c r="LB79" s="144"/>
      <c r="LC79" s="144"/>
      <c r="LD79" s="144"/>
      <c r="LE79" s="144"/>
      <c r="LF79" s="144"/>
      <c r="LG79" s="144"/>
      <c r="LH79" s="144"/>
      <c r="LI79" s="144"/>
      <c r="LJ79" s="144"/>
      <c r="LK79" s="144"/>
      <c r="LL79" s="144"/>
      <c r="LM79" s="144"/>
      <c r="LN79" s="144"/>
      <c r="LO79" s="145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7"/>
      <c r="MW79" s="143" t="str">
        <f>データ!$B$10</f>
        <v>H27</v>
      </c>
      <c r="MX79" s="144"/>
      <c r="MY79" s="144"/>
      <c r="MZ79" s="144"/>
      <c r="NA79" s="144"/>
      <c r="NB79" s="144"/>
      <c r="NC79" s="144"/>
      <c r="ND79" s="144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5"/>
      <c r="NX79" s="143" t="str">
        <f>データ!$C$10</f>
        <v>H28</v>
      </c>
      <c r="NY79" s="144"/>
      <c r="NZ79" s="144"/>
      <c r="OA79" s="144"/>
      <c r="OB79" s="144"/>
      <c r="OC79" s="144"/>
      <c r="OD79" s="144"/>
      <c r="OE79" s="144"/>
      <c r="OF79" s="144"/>
      <c r="OG79" s="144"/>
      <c r="OH79" s="144"/>
      <c r="OI79" s="144"/>
      <c r="OJ79" s="144"/>
      <c r="OK79" s="144"/>
      <c r="OL79" s="144"/>
      <c r="OM79" s="144"/>
      <c r="ON79" s="144"/>
      <c r="OO79" s="144"/>
      <c r="OP79" s="144"/>
      <c r="OQ79" s="144"/>
      <c r="OR79" s="144"/>
      <c r="OS79" s="144"/>
      <c r="OT79" s="144"/>
      <c r="OU79" s="144"/>
      <c r="OV79" s="144"/>
      <c r="OW79" s="144"/>
      <c r="OX79" s="145"/>
      <c r="OY79" s="143" t="str">
        <f>データ!$D$10</f>
        <v>H29</v>
      </c>
      <c r="OZ79" s="144"/>
      <c r="PA79" s="144"/>
      <c r="PB79" s="144"/>
      <c r="PC79" s="144"/>
      <c r="PD79" s="144"/>
      <c r="PE79" s="144"/>
      <c r="PF79" s="144"/>
      <c r="PG79" s="144"/>
      <c r="PH79" s="144"/>
      <c r="PI79" s="144"/>
      <c r="PJ79" s="144"/>
      <c r="PK79" s="144"/>
      <c r="PL79" s="144"/>
      <c r="PM79" s="144"/>
      <c r="PN79" s="144"/>
      <c r="PO79" s="144"/>
      <c r="PP79" s="144"/>
      <c r="PQ79" s="144"/>
      <c r="PR79" s="144"/>
      <c r="PS79" s="144"/>
      <c r="PT79" s="144"/>
      <c r="PU79" s="144"/>
      <c r="PV79" s="144"/>
      <c r="PW79" s="144"/>
      <c r="PX79" s="144"/>
      <c r="PY79" s="145"/>
      <c r="PZ79" s="143" t="str">
        <f>データ!$E$10</f>
        <v>H30</v>
      </c>
      <c r="QA79" s="144"/>
      <c r="QB79" s="144"/>
      <c r="QC79" s="144"/>
      <c r="QD79" s="144"/>
      <c r="QE79" s="144"/>
      <c r="QF79" s="144"/>
      <c r="QG79" s="144"/>
      <c r="QH79" s="144"/>
      <c r="QI79" s="144"/>
      <c r="QJ79" s="144"/>
      <c r="QK79" s="144"/>
      <c r="QL79" s="144"/>
      <c r="QM79" s="144"/>
      <c r="QN79" s="144"/>
      <c r="QO79" s="144"/>
      <c r="QP79" s="144"/>
      <c r="QQ79" s="144"/>
      <c r="QR79" s="144"/>
      <c r="QS79" s="144"/>
      <c r="QT79" s="144"/>
      <c r="QU79" s="144"/>
      <c r="QV79" s="144"/>
      <c r="QW79" s="144"/>
      <c r="QX79" s="144"/>
      <c r="QY79" s="144"/>
      <c r="QZ79" s="145"/>
      <c r="RA79" s="143" t="str">
        <f>データ!$F$10</f>
        <v>R01</v>
      </c>
      <c r="RB79" s="144"/>
      <c r="RC79" s="144"/>
      <c r="RD79" s="144"/>
      <c r="RE79" s="144"/>
      <c r="RF79" s="144"/>
      <c r="RG79" s="144"/>
      <c r="RH79" s="144"/>
      <c r="RI79" s="144"/>
      <c r="RJ79" s="144"/>
      <c r="RK79" s="144"/>
      <c r="RL79" s="144"/>
      <c r="RM79" s="144"/>
      <c r="RN79" s="144"/>
      <c r="RO79" s="144"/>
      <c r="RP79" s="144"/>
      <c r="RQ79" s="144"/>
      <c r="RR79" s="144"/>
      <c r="RS79" s="144"/>
      <c r="RT79" s="144"/>
      <c r="RU79" s="144"/>
      <c r="RV79" s="144"/>
      <c r="RW79" s="144"/>
      <c r="RX79" s="144"/>
      <c r="RY79" s="144"/>
      <c r="RZ79" s="144"/>
      <c r="SA79" s="145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9" t="s">
        <v>23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8">
        <f>データ!DD6</f>
        <v>72.06</v>
      </c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>
        <f>データ!DE6</f>
        <v>74.650000000000006</v>
      </c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>
        <f>データ!DF6</f>
        <v>75.8</v>
      </c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>
        <f>データ!DG6</f>
        <v>74.45</v>
      </c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>
        <f>データ!DH6</f>
        <v>74.83</v>
      </c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9" t="s">
        <v>23</v>
      </c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8">
        <f>データ!DO6</f>
        <v>87.82</v>
      </c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>
        <f>データ!DP6</f>
        <v>87.82</v>
      </c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>
        <f>データ!DQ6</f>
        <v>87.82</v>
      </c>
      <c r="IN80" s="148"/>
      <c r="IO80" s="148"/>
      <c r="IP80" s="148"/>
      <c r="IQ80" s="148"/>
      <c r="IR80" s="148"/>
      <c r="IS80" s="148"/>
      <c r="IT80" s="148"/>
      <c r="IU80" s="148"/>
      <c r="IV80" s="148"/>
      <c r="IW80" s="148"/>
      <c r="IX80" s="148"/>
      <c r="IY80" s="148"/>
      <c r="IZ80" s="148"/>
      <c r="JA80" s="148"/>
      <c r="JB80" s="148"/>
      <c r="JC80" s="148"/>
      <c r="JD80" s="148"/>
      <c r="JE80" s="148"/>
      <c r="JF80" s="148"/>
      <c r="JG80" s="148"/>
      <c r="JH80" s="148"/>
      <c r="JI80" s="148"/>
      <c r="JJ80" s="148"/>
      <c r="JK80" s="148"/>
      <c r="JL80" s="148"/>
      <c r="JM80" s="148"/>
      <c r="JN80" s="148">
        <f>データ!DR6</f>
        <v>87.82</v>
      </c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/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>
        <f>データ!DS6</f>
        <v>85.53</v>
      </c>
      <c r="KP80" s="148"/>
      <c r="KQ80" s="148"/>
      <c r="KR80" s="148"/>
      <c r="KS80" s="148"/>
      <c r="KT80" s="148"/>
      <c r="KU80" s="148"/>
      <c r="KV80" s="148"/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9" t="s">
        <v>23</v>
      </c>
      <c r="MK80" s="149"/>
      <c r="ML80" s="149"/>
      <c r="MM80" s="149"/>
      <c r="MN80" s="149"/>
      <c r="MO80" s="149"/>
      <c r="MP80" s="149"/>
      <c r="MQ80" s="149"/>
      <c r="MR80" s="149"/>
      <c r="MS80" s="149"/>
      <c r="MT80" s="149"/>
      <c r="MU80" s="149"/>
      <c r="MV80" s="149"/>
      <c r="MW80" s="148">
        <f>データ!DZ6</f>
        <v>0</v>
      </c>
      <c r="MX80" s="148"/>
      <c r="MY80" s="148"/>
      <c r="MZ80" s="148"/>
      <c r="NA80" s="148"/>
      <c r="NB80" s="148"/>
      <c r="NC80" s="148"/>
      <c r="ND80" s="148"/>
      <c r="NE80" s="148"/>
      <c r="NF80" s="148"/>
      <c r="NG80" s="148"/>
      <c r="NH80" s="148"/>
      <c r="NI80" s="148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8">
        <f>データ!EA6</f>
        <v>0</v>
      </c>
      <c r="NY80" s="148"/>
      <c r="NZ80" s="148"/>
      <c r="OA80" s="148"/>
      <c r="OB80" s="148"/>
      <c r="OC80" s="148"/>
      <c r="OD80" s="148"/>
      <c r="OE80" s="148"/>
      <c r="OF80" s="148"/>
      <c r="OG80" s="148"/>
      <c r="OH80" s="148"/>
      <c r="OI80" s="148"/>
      <c r="OJ80" s="148"/>
      <c r="OK80" s="148"/>
      <c r="OL80" s="148"/>
      <c r="OM80" s="148"/>
      <c r="ON80" s="148"/>
      <c r="OO80" s="148"/>
      <c r="OP80" s="148"/>
      <c r="OQ80" s="148"/>
      <c r="OR80" s="148"/>
      <c r="OS80" s="148"/>
      <c r="OT80" s="148"/>
      <c r="OU80" s="148"/>
      <c r="OV80" s="148"/>
      <c r="OW80" s="148"/>
      <c r="OX80" s="148"/>
      <c r="OY80" s="148">
        <f>データ!EB6</f>
        <v>0</v>
      </c>
      <c r="OZ80" s="148"/>
      <c r="PA80" s="148"/>
      <c r="PB80" s="148"/>
      <c r="PC80" s="148"/>
      <c r="PD80" s="148"/>
      <c r="PE80" s="148"/>
      <c r="PF80" s="148"/>
      <c r="PG80" s="148"/>
      <c r="PH80" s="148"/>
      <c r="PI80" s="148"/>
      <c r="PJ80" s="148"/>
      <c r="PK80" s="148"/>
      <c r="PL80" s="148"/>
      <c r="PM80" s="148"/>
      <c r="PN80" s="148"/>
      <c r="PO80" s="148"/>
      <c r="PP80" s="148"/>
      <c r="PQ80" s="148"/>
      <c r="PR80" s="148"/>
      <c r="PS80" s="148"/>
      <c r="PT80" s="148"/>
      <c r="PU80" s="148"/>
      <c r="PV80" s="148"/>
      <c r="PW80" s="148"/>
      <c r="PX80" s="148"/>
      <c r="PY80" s="148"/>
      <c r="PZ80" s="148">
        <f>データ!EC6</f>
        <v>0</v>
      </c>
      <c r="QA80" s="148"/>
      <c r="QB80" s="148"/>
      <c r="QC80" s="148"/>
      <c r="QD80" s="148"/>
      <c r="QE80" s="148"/>
      <c r="QF80" s="148"/>
      <c r="QG80" s="148"/>
      <c r="QH80" s="148"/>
      <c r="QI80" s="148"/>
      <c r="QJ80" s="148"/>
      <c r="QK80" s="148"/>
      <c r="QL80" s="148"/>
      <c r="QM80" s="148"/>
      <c r="QN80" s="148"/>
      <c r="QO80" s="148"/>
      <c r="QP80" s="148"/>
      <c r="QQ80" s="148"/>
      <c r="QR80" s="148"/>
      <c r="QS80" s="148"/>
      <c r="QT80" s="148"/>
      <c r="QU80" s="148"/>
      <c r="QV80" s="148"/>
      <c r="QW80" s="148"/>
      <c r="QX80" s="148"/>
      <c r="QY80" s="148"/>
      <c r="QZ80" s="148"/>
      <c r="RA80" s="148">
        <f>データ!ED6</f>
        <v>0</v>
      </c>
      <c r="RB80" s="148"/>
      <c r="RC80" s="148"/>
      <c r="RD80" s="148"/>
      <c r="RE80" s="148"/>
      <c r="RF80" s="148"/>
      <c r="RG80" s="148"/>
      <c r="RH80" s="148"/>
      <c r="RI80" s="148"/>
      <c r="RJ80" s="148"/>
      <c r="RK80" s="148"/>
      <c r="RL80" s="148"/>
      <c r="RM80" s="148"/>
      <c r="RN80" s="148"/>
      <c r="RO80" s="148"/>
      <c r="RP80" s="148"/>
      <c r="RQ80" s="148"/>
      <c r="RR80" s="148"/>
      <c r="RS80" s="148"/>
      <c r="RT80" s="148"/>
      <c r="RU80" s="148"/>
      <c r="RV80" s="148"/>
      <c r="RW80" s="148"/>
      <c r="RX80" s="148"/>
      <c r="RY80" s="148"/>
      <c r="RZ80" s="148"/>
      <c r="SA80" s="148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9" t="s">
        <v>24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8">
        <f>データ!DI6</f>
        <v>49.38</v>
      </c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>
        <f>データ!DJ6</f>
        <v>51.15</v>
      </c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>
        <f>データ!DK6</f>
        <v>52.15</v>
      </c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>
        <f>データ!DL6</f>
        <v>52.21</v>
      </c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>
        <f>データ!DM6</f>
        <v>54.51</v>
      </c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9" t="s">
        <v>24</v>
      </c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8">
        <f>データ!DT6</f>
        <v>14.92</v>
      </c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>
        <f>データ!DU6</f>
        <v>20.8</v>
      </c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>
        <f>データ!DV6</f>
        <v>29.43</v>
      </c>
      <c r="IN81" s="148"/>
      <c r="IO81" s="148"/>
      <c r="IP81" s="148"/>
      <c r="IQ81" s="148"/>
      <c r="IR81" s="148"/>
      <c r="IS81" s="148"/>
      <c r="IT81" s="148"/>
      <c r="IU81" s="148"/>
      <c r="IV81" s="148"/>
      <c r="IW81" s="148"/>
      <c r="IX81" s="148"/>
      <c r="IY81" s="148"/>
      <c r="IZ81" s="148"/>
      <c r="JA81" s="148"/>
      <c r="JB81" s="148"/>
      <c r="JC81" s="148"/>
      <c r="JD81" s="148"/>
      <c r="JE81" s="148"/>
      <c r="JF81" s="148"/>
      <c r="JG81" s="148"/>
      <c r="JH81" s="148"/>
      <c r="JI81" s="148"/>
      <c r="JJ81" s="148"/>
      <c r="JK81" s="148"/>
      <c r="JL81" s="148"/>
      <c r="JM81" s="148"/>
      <c r="JN81" s="148">
        <f>データ!DW6</f>
        <v>32.03</v>
      </c>
      <c r="JO81" s="148"/>
      <c r="JP81" s="148"/>
      <c r="JQ81" s="148"/>
      <c r="JR81" s="148"/>
      <c r="JS81" s="148"/>
      <c r="JT81" s="148"/>
      <c r="JU81" s="148"/>
      <c r="JV81" s="148"/>
      <c r="JW81" s="148"/>
      <c r="JX81" s="148"/>
      <c r="JY81" s="148"/>
      <c r="JZ81" s="148"/>
      <c r="KA81" s="148"/>
      <c r="KB81" s="148"/>
      <c r="KC81" s="148"/>
      <c r="KD81" s="148"/>
      <c r="KE81" s="148"/>
      <c r="KF81" s="148"/>
      <c r="KG81" s="148"/>
      <c r="KH81" s="148"/>
      <c r="KI81" s="148"/>
      <c r="KJ81" s="148"/>
      <c r="KK81" s="148"/>
      <c r="KL81" s="148"/>
      <c r="KM81" s="148"/>
      <c r="KN81" s="148"/>
      <c r="KO81" s="148">
        <f>データ!DX6</f>
        <v>36.58</v>
      </c>
      <c r="KP81" s="148"/>
      <c r="KQ81" s="148"/>
      <c r="KR81" s="148"/>
      <c r="KS81" s="148"/>
      <c r="KT81" s="148"/>
      <c r="KU81" s="148"/>
      <c r="KV81" s="148"/>
      <c r="KW81" s="148"/>
      <c r="KX81" s="148"/>
      <c r="KY81" s="148"/>
      <c r="KZ81" s="148"/>
      <c r="LA81" s="148"/>
      <c r="LB81" s="148"/>
      <c r="LC81" s="148"/>
      <c r="LD81" s="148"/>
      <c r="LE81" s="148"/>
      <c r="LF81" s="148"/>
      <c r="LG81" s="148"/>
      <c r="LH81" s="148"/>
      <c r="LI81" s="148"/>
      <c r="LJ81" s="148"/>
      <c r="LK81" s="148"/>
      <c r="LL81" s="148"/>
      <c r="LM81" s="148"/>
      <c r="LN81" s="148"/>
      <c r="LO81" s="148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9" t="s">
        <v>24</v>
      </c>
      <c r="MK81" s="149"/>
      <c r="ML81" s="149"/>
      <c r="MM81" s="149"/>
      <c r="MN81" s="149"/>
      <c r="MO81" s="149"/>
      <c r="MP81" s="149"/>
      <c r="MQ81" s="149"/>
      <c r="MR81" s="149"/>
      <c r="MS81" s="149"/>
      <c r="MT81" s="149"/>
      <c r="MU81" s="149"/>
      <c r="MV81" s="149"/>
      <c r="MW81" s="148">
        <f>データ!EE6</f>
        <v>2.36</v>
      </c>
      <c r="MX81" s="148"/>
      <c r="MY81" s="148"/>
      <c r="MZ81" s="148"/>
      <c r="NA81" s="148"/>
      <c r="NB81" s="148"/>
      <c r="NC81" s="148"/>
      <c r="ND81" s="148"/>
      <c r="NE81" s="148"/>
      <c r="NF81" s="148"/>
      <c r="NG81" s="148"/>
      <c r="NH81" s="148"/>
      <c r="NI81" s="148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8">
        <f>データ!EF6</f>
        <v>0.11</v>
      </c>
      <c r="NY81" s="148"/>
      <c r="NZ81" s="148"/>
      <c r="OA81" s="148"/>
      <c r="OB81" s="148"/>
      <c r="OC81" s="148"/>
      <c r="OD81" s="148"/>
      <c r="OE81" s="148"/>
      <c r="OF81" s="148"/>
      <c r="OG81" s="148"/>
      <c r="OH81" s="148"/>
      <c r="OI81" s="148"/>
      <c r="OJ81" s="148"/>
      <c r="OK81" s="148"/>
      <c r="OL81" s="148"/>
      <c r="OM81" s="148"/>
      <c r="ON81" s="148"/>
      <c r="OO81" s="148"/>
      <c r="OP81" s="148"/>
      <c r="OQ81" s="148"/>
      <c r="OR81" s="148"/>
      <c r="OS81" s="148"/>
      <c r="OT81" s="148"/>
      <c r="OU81" s="148"/>
      <c r="OV81" s="148"/>
      <c r="OW81" s="148"/>
      <c r="OX81" s="148"/>
      <c r="OY81" s="148">
        <f>データ!EG6</f>
        <v>0.11</v>
      </c>
      <c r="OZ81" s="148"/>
      <c r="PA81" s="148"/>
      <c r="PB81" s="148"/>
      <c r="PC81" s="148"/>
      <c r="PD81" s="148"/>
      <c r="PE81" s="148"/>
      <c r="PF81" s="148"/>
      <c r="PG81" s="148"/>
      <c r="PH81" s="148"/>
      <c r="PI81" s="148"/>
      <c r="PJ81" s="148"/>
      <c r="PK81" s="148"/>
      <c r="PL81" s="148"/>
      <c r="PM81" s="148"/>
      <c r="PN81" s="148"/>
      <c r="PO81" s="148"/>
      <c r="PP81" s="148"/>
      <c r="PQ81" s="148"/>
      <c r="PR81" s="148"/>
      <c r="PS81" s="148"/>
      <c r="PT81" s="148"/>
      <c r="PU81" s="148"/>
      <c r="PV81" s="148"/>
      <c r="PW81" s="148"/>
      <c r="PX81" s="148"/>
      <c r="PY81" s="148"/>
      <c r="PZ81" s="148">
        <f>データ!EH6</f>
        <v>0.11</v>
      </c>
      <c r="QA81" s="148"/>
      <c r="QB81" s="148"/>
      <c r="QC81" s="148"/>
      <c r="QD81" s="148"/>
      <c r="QE81" s="148"/>
      <c r="QF81" s="148"/>
      <c r="QG81" s="148"/>
      <c r="QH81" s="148"/>
      <c r="QI81" s="148"/>
      <c r="QJ81" s="148"/>
      <c r="QK81" s="148"/>
      <c r="QL81" s="148"/>
      <c r="QM81" s="148"/>
      <c r="QN81" s="148"/>
      <c r="QO81" s="148"/>
      <c r="QP81" s="148"/>
      <c r="QQ81" s="148"/>
      <c r="QR81" s="148"/>
      <c r="QS81" s="148"/>
      <c r="QT81" s="148"/>
      <c r="QU81" s="148"/>
      <c r="QV81" s="148"/>
      <c r="QW81" s="148"/>
      <c r="QX81" s="148"/>
      <c r="QY81" s="148"/>
      <c r="QZ81" s="148"/>
      <c r="RA81" s="148">
        <f>データ!EI6</f>
        <v>0.36</v>
      </c>
      <c r="RB81" s="148"/>
      <c r="RC81" s="148"/>
      <c r="RD81" s="148"/>
      <c r="RE81" s="148"/>
      <c r="RF81" s="148"/>
      <c r="RG81" s="148"/>
      <c r="RH81" s="148"/>
      <c r="RI81" s="148"/>
      <c r="RJ81" s="148"/>
      <c r="RK81" s="148"/>
      <c r="RL81" s="148"/>
      <c r="RM81" s="148"/>
      <c r="RN81" s="148"/>
      <c r="RO81" s="148"/>
      <c r="RP81" s="148"/>
      <c r="RQ81" s="148"/>
      <c r="RR81" s="148"/>
      <c r="RS81" s="148"/>
      <c r="RT81" s="148"/>
      <c r="RU81" s="148"/>
      <c r="RV81" s="148"/>
      <c r="RW81" s="148"/>
      <c r="RX81" s="148"/>
      <c r="RY81" s="148"/>
      <c r="RZ81" s="148"/>
      <c r="SA81" s="148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2" t="s">
        <v>29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 t="s">
        <v>30</v>
      </c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 t="s">
        <v>31</v>
      </c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 t="s">
        <v>32</v>
      </c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 t="s">
        <v>33</v>
      </c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 t="s">
        <v>34</v>
      </c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 t="s">
        <v>35</v>
      </c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 t="s">
        <v>36</v>
      </c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 t="s">
        <v>29</v>
      </c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 t="s">
        <v>30</v>
      </c>
      <c r="IM89" s="152"/>
      <c r="IN89" s="152"/>
      <c r="IO89" s="152"/>
      <c r="IP89" s="152"/>
      <c r="IQ89" s="152"/>
      <c r="IR89" s="152"/>
      <c r="IS89" s="152"/>
      <c r="IT89" s="152"/>
      <c r="IU89" s="152"/>
      <c r="IV89" s="152"/>
      <c r="IW89" s="152"/>
      <c r="IX89" s="152"/>
      <c r="IY89" s="152"/>
      <c r="IZ89" s="152"/>
      <c r="JA89" s="152"/>
      <c r="JB89" s="152"/>
      <c r="JC89" s="152"/>
      <c r="JD89" s="152"/>
      <c r="JE89" s="152"/>
      <c r="JF89" s="152"/>
      <c r="JG89" s="152"/>
      <c r="JH89" s="152"/>
      <c r="JI89" s="152"/>
      <c r="JJ89" s="152"/>
      <c r="JK89" s="152"/>
      <c r="JL89" s="152"/>
      <c r="JM89" s="152" t="s">
        <v>31</v>
      </c>
      <c r="JN89" s="152"/>
      <c r="JO89" s="152"/>
      <c r="JP89" s="152"/>
      <c r="JQ89" s="152"/>
      <c r="JR89" s="152"/>
      <c r="JS89" s="152"/>
      <c r="JT89" s="152"/>
      <c r="JU89" s="152"/>
      <c r="JV89" s="152"/>
      <c r="JW89" s="152"/>
      <c r="JX89" s="152"/>
      <c r="JY89" s="152"/>
      <c r="JZ89" s="152"/>
      <c r="KA89" s="152"/>
      <c r="KB89" s="152"/>
      <c r="KC89" s="152"/>
      <c r="KD89" s="152"/>
      <c r="KE89" s="152"/>
      <c r="KF89" s="152"/>
      <c r="KG89" s="152"/>
      <c r="KH89" s="152"/>
      <c r="KI89" s="152"/>
      <c r="KJ89" s="152"/>
      <c r="KK89" s="152"/>
      <c r="KL89" s="152"/>
      <c r="KM89" s="152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【119.03】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【25.49】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【420.52】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【238.81】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【115.00】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【18.60】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【55.21】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【77.39】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【59.23】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【47.77】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【0.34】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bYBWlbxKOG1wYxGPSVvOQhBi80tnTOZV8qqEtT7DVik5/ruX8gCif2nRQEK71d9H/lNPOIOgsn23xWNjiuZ3Zg==" saltValue="JqGYalh6uZpU1DcCz1ijow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49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50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51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52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53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55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56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57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58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59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113.85</v>
      </c>
      <c r="U6" s="52">
        <f>U7</f>
        <v>118.54</v>
      </c>
      <c r="V6" s="52">
        <f>V7</f>
        <v>105.84</v>
      </c>
      <c r="W6" s="52">
        <f>W7</f>
        <v>119.04</v>
      </c>
      <c r="X6" s="52">
        <f t="shared" si="3"/>
        <v>122.93</v>
      </c>
      <c r="Y6" s="52">
        <f t="shared" si="3"/>
        <v>108.74</v>
      </c>
      <c r="Z6" s="52">
        <f t="shared" si="3"/>
        <v>109.99</v>
      </c>
      <c r="AA6" s="52">
        <f t="shared" si="3"/>
        <v>109.1</v>
      </c>
      <c r="AB6" s="52">
        <f t="shared" si="3"/>
        <v>108.18</v>
      </c>
      <c r="AC6" s="52">
        <f t="shared" si="3"/>
        <v>114.99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86.84</v>
      </c>
      <c r="AK6" s="52">
        <f t="shared" si="3"/>
        <v>83.56</v>
      </c>
      <c r="AL6" s="52">
        <f t="shared" si="3"/>
        <v>82.78</v>
      </c>
      <c r="AM6" s="52">
        <f t="shared" si="3"/>
        <v>79.27</v>
      </c>
      <c r="AN6" s="52">
        <f t="shared" si="3"/>
        <v>75.56</v>
      </c>
      <c r="AO6" s="50" t="str">
        <f>IF(AO7="-","【-】","【"&amp;SUBSTITUTE(TEXT(AO7,"#,##0.00"),"-","△")&amp;"】")</f>
        <v>【25.49】</v>
      </c>
      <c r="AP6" s="52">
        <f t="shared" si="3"/>
        <v>2272.33</v>
      </c>
      <c r="AQ6" s="52">
        <f>AQ7</f>
        <v>2114.5100000000002</v>
      </c>
      <c r="AR6" s="52">
        <f>AR7</f>
        <v>1827.16</v>
      </c>
      <c r="AS6" s="52">
        <f>AS7</f>
        <v>1383.92</v>
      </c>
      <c r="AT6" s="52">
        <f t="shared" si="3"/>
        <v>3846.45</v>
      </c>
      <c r="AU6" s="52">
        <f t="shared" si="3"/>
        <v>619</v>
      </c>
      <c r="AV6" s="52">
        <f t="shared" si="3"/>
        <v>688.41</v>
      </c>
      <c r="AW6" s="52">
        <f t="shared" si="3"/>
        <v>649.91999999999996</v>
      </c>
      <c r="AX6" s="52">
        <f t="shared" si="3"/>
        <v>680.22</v>
      </c>
      <c r="AY6" s="52">
        <f t="shared" si="3"/>
        <v>786.06</v>
      </c>
      <c r="AZ6" s="50" t="str">
        <f>IF(AZ7="-","【-】","【"&amp;SUBSTITUTE(TEXT(AZ7,"#,##0.00"),"-","△")&amp;"】")</f>
        <v>【420.52】</v>
      </c>
      <c r="BA6" s="52">
        <f t="shared" si="3"/>
        <v>25.11</v>
      </c>
      <c r="BB6" s="52">
        <f>BB7</f>
        <v>9.1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552.4</v>
      </c>
      <c r="BG6" s="52">
        <f t="shared" si="3"/>
        <v>505.25</v>
      </c>
      <c r="BH6" s="52">
        <f t="shared" si="3"/>
        <v>531.53</v>
      </c>
      <c r="BI6" s="52">
        <f t="shared" si="3"/>
        <v>504.73</v>
      </c>
      <c r="BJ6" s="52">
        <f t="shared" si="3"/>
        <v>450.91</v>
      </c>
      <c r="BK6" s="50" t="str">
        <f>IF(BK7="-","【-】","【"&amp;SUBSTITUTE(TEXT(BK7,"#,##0.00"),"-","△")&amp;"】")</f>
        <v>【238.81】</v>
      </c>
      <c r="BL6" s="52">
        <f t="shared" si="3"/>
        <v>107.53</v>
      </c>
      <c r="BM6" s="52">
        <f>BM7</f>
        <v>111.8</v>
      </c>
      <c r="BN6" s="52">
        <f>BN7</f>
        <v>101.54</v>
      </c>
      <c r="BO6" s="52">
        <f>BO7</f>
        <v>113.99</v>
      </c>
      <c r="BP6" s="52">
        <f t="shared" si="3"/>
        <v>122.58</v>
      </c>
      <c r="BQ6" s="52">
        <f t="shared" si="3"/>
        <v>90.99</v>
      </c>
      <c r="BR6" s="52">
        <f t="shared" si="3"/>
        <v>93.58</v>
      </c>
      <c r="BS6" s="52">
        <f t="shared" si="3"/>
        <v>93.31</v>
      </c>
      <c r="BT6" s="52">
        <f t="shared" si="3"/>
        <v>92.2</v>
      </c>
      <c r="BU6" s="52">
        <f t="shared" si="3"/>
        <v>103.39</v>
      </c>
      <c r="BV6" s="50" t="str">
        <f>IF(BV7="-","【-】","【"&amp;SUBSTITUTE(TEXT(BV7,"#,##0.00"),"-","△")&amp;"】")</f>
        <v>【115.00】</v>
      </c>
      <c r="BW6" s="52">
        <f t="shared" si="3"/>
        <v>18.79</v>
      </c>
      <c r="BX6" s="52">
        <f>BX7</f>
        <v>18.07</v>
      </c>
      <c r="BY6" s="52">
        <f>BY7</f>
        <v>19.89</v>
      </c>
      <c r="BZ6" s="52">
        <f>BZ7</f>
        <v>17.72</v>
      </c>
      <c r="CA6" s="52">
        <f t="shared" si="3"/>
        <v>16.48</v>
      </c>
      <c r="CB6" s="52">
        <f t="shared" si="3"/>
        <v>34.1</v>
      </c>
      <c r="CC6" s="52">
        <f t="shared" si="3"/>
        <v>33.79</v>
      </c>
      <c r="CD6" s="52">
        <f t="shared" si="3"/>
        <v>33.81</v>
      </c>
      <c r="CE6" s="52">
        <f t="shared" si="3"/>
        <v>34.33</v>
      </c>
      <c r="CF6" s="52">
        <f t="shared" ref="CF6" si="4">CF7</f>
        <v>30.96</v>
      </c>
      <c r="CG6" s="50" t="str">
        <f>IF(CG7="-","【-】","【"&amp;SUBSTITUTE(TEXT(CG7,"#,##0.00"),"-","△")&amp;"】")</f>
        <v>【18.60】</v>
      </c>
      <c r="CH6" s="52">
        <f t="shared" ref="CH6:CQ6" si="5">CH7</f>
        <v>17.68</v>
      </c>
      <c r="CI6" s="52">
        <f>CI7</f>
        <v>17.02</v>
      </c>
      <c r="CJ6" s="52">
        <f>CJ7</f>
        <v>17.47</v>
      </c>
      <c r="CK6" s="52">
        <f>CK7</f>
        <v>17.47</v>
      </c>
      <c r="CL6" s="52">
        <f t="shared" si="5"/>
        <v>14.66</v>
      </c>
      <c r="CM6" s="52">
        <f t="shared" si="5"/>
        <v>42.43</v>
      </c>
      <c r="CN6" s="52">
        <f t="shared" si="5"/>
        <v>43.12</v>
      </c>
      <c r="CO6" s="52">
        <f t="shared" si="5"/>
        <v>43.85</v>
      </c>
      <c r="CP6" s="52">
        <f t="shared" si="5"/>
        <v>44.05</v>
      </c>
      <c r="CQ6" s="52">
        <f t="shared" si="5"/>
        <v>45.51</v>
      </c>
      <c r="CR6" s="50" t="str">
        <f>IF(CR7="-","【-】","【"&amp;SUBSTITUTE(TEXT(CR7,"#,##0.00"),"-","△")&amp;"】")</f>
        <v>【55.21】</v>
      </c>
      <c r="CS6" s="52">
        <f t="shared" ref="CS6:DB6" si="6">CS7</f>
        <v>59.01</v>
      </c>
      <c r="CT6" s="52">
        <f>CT7</f>
        <v>58.66</v>
      </c>
      <c r="CU6" s="52">
        <f>CU7</f>
        <v>58.66</v>
      </c>
      <c r="CV6" s="52">
        <f>CV7</f>
        <v>57.61</v>
      </c>
      <c r="CW6" s="52">
        <f t="shared" si="6"/>
        <v>57.61</v>
      </c>
      <c r="CX6" s="52">
        <f t="shared" si="6"/>
        <v>61.07</v>
      </c>
      <c r="CY6" s="52">
        <f t="shared" si="6"/>
        <v>61.62</v>
      </c>
      <c r="CZ6" s="52">
        <f t="shared" si="6"/>
        <v>61.64</v>
      </c>
      <c r="DA6" s="52">
        <f t="shared" si="6"/>
        <v>61.85</v>
      </c>
      <c r="DB6" s="52">
        <f t="shared" si="6"/>
        <v>64.14</v>
      </c>
      <c r="DC6" s="50" t="str">
        <f>IF(DC7="-","【-】","【"&amp;SUBSTITUTE(TEXT(DC7,"#,##0.00"),"-","△")&amp;"】")</f>
        <v>【77.39】</v>
      </c>
      <c r="DD6" s="52">
        <f t="shared" ref="DD6:DM6" si="7">DD7</f>
        <v>72.06</v>
      </c>
      <c r="DE6" s="52">
        <f>DE7</f>
        <v>74.650000000000006</v>
      </c>
      <c r="DF6" s="52">
        <f>DF7</f>
        <v>75.8</v>
      </c>
      <c r="DG6" s="52">
        <f>DG7</f>
        <v>74.45</v>
      </c>
      <c r="DH6" s="52">
        <f t="shared" si="7"/>
        <v>74.83</v>
      </c>
      <c r="DI6" s="52">
        <f t="shared" si="7"/>
        <v>49.38</v>
      </c>
      <c r="DJ6" s="52">
        <f t="shared" si="7"/>
        <v>51.15</v>
      </c>
      <c r="DK6" s="52">
        <f t="shared" si="7"/>
        <v>52.15</v>
      </c>
      <c r="DL6" s="52">
        <f t="shared" si="7"/>
        <v>52.21</v>
      </c>
      <c r="DM6" s="52">
        <f t="shared" si="7"/>
        <v>54.51</v>
      </c>
      <c r="DN6" s="50" t="str">
        <f>IF(DN7="-","【-】","【"&amp;SUBSTITUTE(TEXT(DN7,"#,##0.00"),"-","△")&amp;"】")</f>
        <v>【59.23】</v>
      </c>
      <c r="DO6" s="52">
        <f t="shared" ref="DO6:DX6" si="8">DO7</f>
        <v>87.82</v>
      </c>
      <c r="DP6" s="52">
        <f>DP7</f>
        <v>87.82</v>
      </c>
      <c r="DQ6" s="52">
        <f>DQ7</f>
        <v>87.82</v>
      </c>
      <c r="DR6" s="52">
        <f>DR7</f>
        <v>87.82</v>
      </c>
      <c r="DS6" s="52">
        <f t="shared" si="8"/>
        <v>85.53</v>
      </c>
      <c r="DT6" s="52">
        <f t="shared" si="8"/>
        <v>14.92</v>
      </c>
      <c r="DU6" s="52">
        <f t="shared" si="8"/>
        <v>20.8</v>
      </c>
      <c r="DV6" s="52">
        <f t="shared" si="8"/>
        <v>29.43</v>
      </c>
      <c r="DW6" s="52">
        <f t="shared" si="8"/>
        <v>32.03</v>
      </c>
      <c r="DX6" s="52">
        <f t="shared" si="8"/>
        <v>36.58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2.36</v>
      </c>
      <c r="EF6" s="52">
        <f t="shared" si="9"/>
        <v>0.11</v>
      </c>
      <c r="EG6" s="52">
        <f t="shared" si="9"/>
        <v>0.11</v>
      </c>
      <c r="EH6" s="52">
        <f t="shared" si="9"/>
        <v>0.11</v>
      </c>
      <c r="EI6" s="52">
        <f t="shared" si="9"/>
        <v>0.36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28570</v>
      </c>
      <c r="L7" s="54" t="s">
        <v>95</v>
      </c>
      <c r="M7" s="55">
        <v>1</v>
      </c>
      <c r="N7" s="55">
        <v>4189</v>
      </c>
      <c r="O7" s="56" t="s">
        <v>96</v>
      </c>
      <c r="P7" s="56">
        <v>95.5</v>
      </c>
      <c r="Q7" s="55">
        <v>14</v>
      </c>
      <c r="R7" s="55">
        <v>16458</v>
      </c>
      <c r="S7" s="54" t="s">
        <v>97</v>
      </c>
      <c r="T7" s="57">
        <v>113.85</v>
      </c>
      <c r="U7" s="57">
        <v>118.54</v>
      </c>
      <c r="V7" s="57">
        <v>105.84</v>
      </c>
      <c r="W7" s="57">
        <v>119.04</v>
      </c>
      <c r="X7" s="57">
        <v>122.93</v>
      </c>
      <c r="Y7" s="57">
        <v>108.74</v>
      </c>
      <c r="Z7" s="57">
        <v>109.99</v>
      </c>
      <c r="AA7" s="57">
        <v>109.1</v>
      </c>
      <c r="AB7" s="57">
        <v>108.18</v>
      </c>
      <c r="AC7" s="58">
        <v>114.99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86.84</v>
      </c>
      <c r="AK7" s="57">
        <v>83.56</v>
      </c>
      <c r="AL7" s="57">
        <v>82.78</v>
      </c>
      <c r="AM7" s="57">
        <v>79.27</v>
      </c>
      <c r="AN7" s="57">
        <v>75.56</v>
      </c>
      <c r="AO7" s="57">
        <v>25.49</v>
      </c>
      <c r="AP7" s="57">
        <v>2272.33</v>
      </c>
      <c r="AQ7" s="57">
        <v>2114.5100000000002</v>
      </c>
      <c r="AR7" s="57">
        <v>1827.16</v>
      </c>
      <c r="AS7" s="57">
        <v>1383.92</v>
      </c>
      <c r="AT7" s="57">
        <v>3846.45</v>
      </c>
      <c r="AU7" s="57">
        <v>619</v>
      </c>
      <c r="AV7" s="57">
        <v>688.41</v>
      </c>
      <c r="AW7" s="57">
        <v>649.91999999999996</v>
      </c>
      <c r="AX7" s="57">
        <v>680.22</v>
      </c>
      <c r="AY7" s="57">
        <v>786.06</v>
      </c>
      <c r="AZ7" s="57">
        <v>420.52</v>
      </c>
      <c r="BA7" s="57">
        <v>25.11</v>
      </c>
      <c r="BB7" s="57">
        <v>9.1</v>
      </c>
      <c r="BC7" s="57">
        <v>0</v>
      </c>
      <c r="BD7" s="57">
        <v>0</v>
      </c>
      <c r="BE7" s="57">
        <v>0</v>
      </c>
      <c r="BF7" s="57">
        <v>552.4</v>
      </c>
      <c r="BG7" s="57">
        <v>505.25</v>
      </c>
      <c r="BH7" s="57">
        <v>531.53</v>
      </c>
      <c r="BI7" s="57">
        <v>504.73</v>
      </c>
      <c r="BJ7" s="57">
        <v>450.91</v>
      </c>
      <c r="BK7" s="57">
        <v>238.81</v>
      </c>
      <c r="BL7" s="57">
        <v>107.53</v>
      </c>
      <c r="BM7" s="57">
        <v>111.8</v>
      </c>
      <c r="BN7" s="57">
        <v>101.54</v>
      </c>
      <c r="BO7" s="57">
        <v>113.99</v>
      </c>
      <c r="BP7" s="57">
        <v>122.58</v>
      </c>
      <c r="BQ7" s="57">
        <v>90.99</v>
      </c>
      <c r="BR7" s="57">
        <v>93.58</v>
      </c>
      <c r="BS7" s="57">
        <v>93.31</v>
      </c>
      <c r="BT7" s="57">
        <v>92.2</v>
      </c>
      <c r="BU7" s="57">
        <v>103.39</v>
      </c>
      <c r="BV7" s="57">
        <v>115</v>
      </c>
      <c r="BW7" s="57">
        <v>18.79</v>
      </c>
      <c r="BX7" s="57">
        <v>18.07</v>
      </c>
      <c r="BY7" s="57">
        <v>19.89</v>
      </c>
      <c r="BZ7" s="57">
        <v>17.72</v>
      </c>
      <c r="CA7" s="57">
        <v>16.48</v>
      </c>
      <c r="CB7" s="57">
        <v>34.1</v>
      </c>
      <c r="CC7" s="57">
        <v>33.79</v>
      </c>
      <c r="CD7" s="57">
        <v>33.81</v>
      </c>
      <c r="CE7" s="57">
        <v>34.33</v>
      </c>
      <c r="CF7" s="57">
        <v>30.96</v>
      </c>
      <c r="CG7" s="57">
        <v>18.600000000000001</v>
      </c>
      <c r="CH7" s="57">
        <v>17.68</v>
      </c>
      <c r="CI7" s="57">
        <v>17.02</v>
      </c>
      <c r="CJ7" s="57">
        <v>17.47</v>
      </c>
      <c r="CK7" s="57">
        <v>17.47</v>
      </c>
      <c r="CL7" s="57">
        <v>14.66</v>
      </c>
      <c r="CM7" s="57">
        <v>42.43</v>
      </c>
      <c r="CN7" s="57">
        <v>43.12</v>
      </c>
      <c r="CO7" s="57">
        <v>43.85</v>
      </c>
      <c r="CP7" s="57">
        <v>44.05</v>
      </c>
      <c r="CQ7" s="57">
        <v>45.51</v>
      </c>
      <c r="CR7" s="57">
        <v>55.21</v>
      </c>
      <c r="CS7" s="57">
        <v>59.01</v>
      </c>
      <c r="CT7" s="57">
        <v>58.66</v>
      </c>
      <c r="CU7" s="57">
        <v>58.66</v>
      </c>
      <c r="CV7" s="57">
        <v>57.61</v>
      </c>
      <c r="CW7" s="57">
        <v>57.61</v>
      </c>
      <c r="CX7" s="57">
        <v>61.07</v>
      </c>
      <c r="CY7" s="57">
        <v>61.62</v>
      </c>
      <c r="CZ7" s="57">
        <v>61.64</v>
      </c>
      <c r="DA7" s="57">
        <v>61.85</v>
      </c>
      <c r="DB7" s="57">
        <v>64.14</v>
      </c>
      <c r="DC7" s="57">
        <v>77.39</v>
      </c>
      <c r="DD7" s="57">
        <v>72.06</v>
      </c>
      <c r="DE7" s="57">
        <v>74.650000000000006</v>
      </c>
      <c r="DF7" s="57">
        <v>75.8</v>
      </c>
      <c r="DG7" s="57">
        <v>74.45</v>
      </c>
      <c r="DH7" s="57">
        <v>74.83</v>
      </c>
      <c r="DI7" s="57">
        <v>49.38</v>
      </c>
      <c r="DJ7" s="57">
        <v>51.15</v>
      </c>
      <c r="DK7" s="57">
        <v>52.15</v>
      </c>
      <c r="DL7" s="57">
        <v>52.21</v>
      </c>
      <c r="DM7" s="57">
        <v>54.51</v>
      </c>
      <c r="DN7" s="57">
        <v>59.23</v>
      </c>
      <c r="DO7" s="57">
        <v>87.82</v>
      </c>
      <c r="DP7" s="57">
        <v>87.82</v>
      </c>
      <c r="DQ7" s="57">
        <v>87.82</v>
      </c>
      <c r="DR7" s="57">
        <v>87.82</v>
      </c>
      <c r="DS7" s="57">
        <v>85.53</v>
      </c>
      <c r="DT7" s="57">
        <v>14.92</v>
      </c>
      <c r="DU7" s="57">
        <v>20.8</v>
      </c>
      <c r="DV7" s="57">
        <v>29.43</v>
      </c>
      <c r="DW7" s="57">
        <v>32.03</v>
      </c>
      <c r="DX7" s="57">
        <v>36.58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2.36</v>
      </c>
      <c r="EF7" s="57">
        <v>0.11</v>
      </c>
      <c r="EG7" s="57">
        <v>0.11</v>
      </c>
      <c r="EH7" s="57">
        <v>0.11</v>
      </c>
      <c r="EI7" s="57">
        <v>0.36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113.85</v>
      </c>
      <c r="V11" s="65">
        <f>IF(U6="-",NA(),U6)</f>
        <v>118.54</v>
      </c>
      <c r="W11" s="65">
        <f>IF(V6="-",NA(),V6)</f>
        <v>105.84</v>
      </c>
      <c r="X11" s="65">
        <f>IF(W6="-",NA(),W6)</f>
        <v>119.04</v>
      </c>
      <c r="Y11" s="65">
        <f>IF(X6="-",NA(),X6)</f>
        <v>122.93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2272.33</v>
      </c>
      <c r="AR11" s="65">
        <f>IF(AQ6="-",NA(),AQ6)</f>
        <v>2114.5100000000002</v>
      </c>
      <c r="AS11" s="65">
        <f>IF(AR6="-",NA(),AR6)</f>
        <v>1827.16</v>
      </c>
      <c r="AT11" s="65">
        <f>IF(AS6="-",NA(),AS6)</f>
        <v>1383.92</v>
      </c>
      <c r="AU11" s="65">
        <f>IF(AT6="-",NA(),AT6)</f>
        <v>3846.45</v>
      </c>
      <c r="BA11" s="64" t="s">
        <v>23</v>
      </c>
      <c r="BB11" s="65">
        <f>IF(BA6="-",NA(),BA6)</f>
        <v>25.11</v>
      </c>
      <c r="BC11" s="65">
        <f>IF(BB6="-",NA(),BB6)</f>
        <v>9.1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107.53</v>
      </c>
      <c r="BN11" s="65">
        <f>IF(BM6="-",NA(),BM6)</f>
        <v>111.8</v>
      </c>
      <c r="BO11" s="65">
        <f>IF(BN6="-",NA(),BN6)</f>
        <v>101.54</v>
      </c>
      <c r="BP11" s="65">
        <f>IF(BO6="-",NA(),BO6)</f>
        <v>113.99</v>
      </c>
      <c r="BQ11" s="65">
        <f>IF(BP6="-",NA(),BP6)</f>
        <v>122.58</v>
      </c>
      <c r="BW11" s="64" t="s">
        <v>23</v>
      </c>
      <c r="BX11" s="65">
        <f>IF(BW6="-",NA(),BW6)</f>
        <v>18.79</v>
      </c>
      <c r="BY11" s="65">
        <f>IF(BX6="-",NA(),BX6)</f>
        <v>18.07</v>
      </c>
      <c r="BZ11" s="65">
        <f>IF(BY6="-",NA(),BY6)</f>
        <v>19.89</v>
      </c>
      <c r="CA11" s="65">
        <f>IF(BZ6="-",NA(),BZ6)</f>
        <v>17.72</v>
      </c>
      <c r="CB11" s="65">
        <f>IF(CA6="-",NA(),CA6)</f>
        <v>16.48</v>
      </c>
      <c r="CH11" s="64" t="s">
        <v>23</v>
      </c>
      <c r="CI11" s="65">
        <f>IF(CH6="-",NA(),CH6)</f>
        <v>17.68</v>
      </c>
      <c r="CJ11" s="65">
        <f>IF(CI6="-",NA(),CI6)</f>
        <v>17.02</v>
      </c>
      <c r="CK11" s="65">
        <f>IF(CJ6="-",NA(),CJ6)</f>
        <v>17.47</v>
      </c>
      <c r="CL11" s="65">
        <f>IF(CK6="-",NA(),CK6)</f>
        <v>17.47</v>
      </c>
      <c r="CM11" s="65">
        <f>IF(CL6="-",NA(),CL6)</f>
        <v>14.66</v>
      </c>
      <c r="CS11" s="64" t="s">
        <v>23</v>
      </c>
      <c r="CT11" s="65">
        <f>IF(CS6="-",NA(),CS6)</f>
        <v>59.01</v>
      </c>
      <c r="CU11" s="65">
        <f>IF(CT6="-",NA(),CT6)</f>
        <v>58.66</v>
      </c>
      <c r="CV11" s="65">
        <f>IF(CU6="-",NA(),CU6)</f>
        <v>58.66</v>
      </c>
      <c r="CW11" s="65">
        <f>IF(CV6="-",NA(),CV6)</f>
        <v>57.61</v>
      </c>
      <c r="CX11" s="65">
        <f>IF(CW6="-",NA(),CW6)</f>
        <v>57.61</v>
      </c>
      <c r="DD11" s="64" t="s">
        <v>23</v>
      </c>
      <c r="DE11" s="65">
        <f>IF(DD6="-",NA(),DD6)</f>
        <v>72.06</v>
      </c>
      <c r="DF11" s="65">
        <f>IF(DE6="-",NA(),DE6)</f>
        <v>74.650000000000006</v>
      </c>
      <c r="DG11" s="65">
        <f>IF(DF6="-",NA(),DF6)</f>
        <v>75.8</v>
      </c>
      <c r="DH11" s="65">
        <f>IF(DG6="-",NA(),DG6)</f>
        <v>74.45</v>
      </c>
      <c r="DI11" s="65">
        <f>IF(DH6="-",NA(),DH6)</f>
        <v>74.83</v>
      </c>
      <c r="DO11" s="64" t="s">
        <v>23</v>
      </c>
      <c r="DP11" s="65">
        <f>IF(DO6="-",NA(),DO6)</f>
        <v>87.82</v>
      </c>
      <c r="DQ11" s="65">
        <f>IF(DP6="-",NA(),DP6)</f>
        <v>87.82</v>
      </c>
      <c r="DR11" s="65">
        <f>IF(DQ6="-",NA(),DQ6)</f>
        <v>87.82</v>
      </c>
      <c r="DS11" s="65">
        <f>IF(DR6="-",NA(),DR6)</f>
        <v>87.82</v>
      </c>
      <c r="DT11" s="65">
        <f>IF(DS6="-",NA(),DS6)</f>
        <v>85.53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108.74</v>
      </c>
      <c r="V12" s="65">
        <f>IF(Z6="-",NA(),Z6)</f>
        <v>109.99</v>
      </c>
      <c r="W12" s="65">
        <f>IF(AA6="-",NA(),AA6)</f>
        <v>109.1</v>
      </c>
      <c r="X12" s="65">
        <f>IF(AB6="-",NA(),AB6)</f>
        <v>108.18</v>
      </c>
      <c r="Y12" s="65">
        <f>IF(AC6="-",NA(),AC6)</f>
        <v>114.99</v>
      </c>
      <c r="AE12" s="64" t="s">
        <v>24</v>
      </c>
      <c r="AF12" s="65">
        <f>IF(AJ6="-",NA(),AJ6)</f>
        <v>86.84</v>
      </c>
      <c r="AG12" s="65">
        <f t="shared" ref="AG12:AJ12" si="10">IF(AK6="-",NA(),AK6)</f>
        <v>83.56</v>
      </c>
      <c r="AH12" s="65">
        <f t="shared" si="10"/>
        <v>82.78</v>
      </c>
      <c r="AI12" s="65">
        <f t="shared" si="10"/>
        <v>79.27</v>
      </c>
      <c r="AJ12" s="65">
        <f t="shared" si="10"/>
        <v>75.56</v>
      </c>
      <c r="AP12" s="64" t="s">
        <v>24</v>
      </c>
      <c r="AQ12" s="65">
        <f>IF(AU6="-",NA(),AU6)</f>
        <v>619</v>
      </c>
      <c r="AR12" s="65">
        <f t="shared" ref="AR12:AU12" si="11">IF(AV6="-",NA(),AV6)</f>
        <v>688.41</v>
      </c>
      <c r="AS12" s="65">
        <f t="shared" si="11"/>
        <v>649.91999999999996</v>
      </c>
      <c r="AT12" s="65">
        <f t="shared" si="11"/>
        <v>680.22</v>
      </c>
      <c r="AU12" s="65">
        <f t="shared" si="11"/>
        <v>786.06</v>
      </c>
      <c r="BA12" s="64" t="s">
        <v>24</v>
      </c>
      <c r="BB12" s="65">
        <f>IF(BF6="-",NA(),BF6)</f>
        <v>552.4</v>
      </c>
      <c r="BC12" s="65">
        <f t="shared" ref="BC12:BF12" si="12">IF(BG6="-",NA(),BG6)</f>
        <v>505.25</v>
      </c>
      <c r="BD12" s="65">
        <f t="shared" si="12"/>
        <v>531.53</v>
      </c>
      <c r="BE12" s="65">
        <f t="shared" si="12"/>
        <v>504.73</v>
      </c>
      <c r="BF12" s="65">
        <f t="shared" si="12"/>
        <v>450.91</v>
      </c>
      <c r="BL12" s="64" t="s">
        <v>24</v>
      </c>
      <c r="BM12" s="65">
        <f>IF(BQ6="-",NA(),BQ6)</f>
        <v>90.99</v>
      </c>
      <c r="BN12" s="65">
        <f t="shared" ref="BN12:BQ12" si="13">IF(BR6="-",NA(),BR6)</f>
        <v>93.58</v>
      </c>
      <c r="BO12" s="65">
        <f t="shared" si="13"/>
        <v>93.31</v>
      </c>
      <c r="BP12" s="65">
        <f t="shared" si="13"/>
        <v>92.2</v>
      </c>
      <c r="BQ12" s="65">
        <f t="shared" si="13"/>
        <v>103.39</v>
      </c>
      <c r="BW12" s="64" t="s">
        <v>24</v>
      </c>
      <c r="BX12" s="65">
        <f>IF(CB6="-",NA(),CB6)</f>
        <v>34.1</v>
      </c>
      <c r="BY12" s="65">
        <f t="shared" ref="BY12:CB12" si="14">IF(CC6="-",NA(),CC6)</f>
        <v>33.79</v>
      </c>
      <c r="BZ12" s="65">
        <f t="shared" si="14"/>
        <v>33.81</v>
      </c>
      <c r="CA12" s="65">
        <f t="shared" si="14"/>
        <v>34.33</v>
      </c>
      <c r="CB12" s="65">
        <f t="shared" si="14"/>
        <v>30.96</v>
      </c>
      <c r="CH12" s="64" t="s">
        <v>24</v>
      </c>
      <c r="CI12" s="65">
        <f>IF(CM6="-",NA(),CM6)</f>
        <v>42.43</v>
      </c>
      <c r="CJ12" s="65">
        <f t="shared" ref="CJ12:CM12" si="15">IF(CN6="-",NA(),CN6)</f>
        <v>43.12</v>
      </c>
      <c r="CK12" s="65">
        <f t="shared" si="15"/>
        <v>43.85</v>
      </c>
      <c r="CL12" s="65">
        <f t="shared" si="15"/>
        <v>44.05</v>
      </c>
      <c r="CM12" s="65">
        <f t="shared" si="15"/>
        <v>45.51</v>
      </c>
      <c r="CS12" s="64" t="s">
        <v>24</v>
      </c>
      <c r="CT12" s="65">
        <f>IF(CX6="-",NA(),CX6)</f>
        <v>61.07</v>
      </c>
      <c r="CU12" s="65">
        <f t="shared" ref="CU12:CX12" si="16">IF(CY6="-",NA(),CY6)</f>
        <v>61.62</v>
      </c>
      <c r="CV12" s="65">
        <f t="shared" si="16"/>
        <v>61.64</v>
      </c>
      <c r="CW12" s="65">
        <f t="shared" si="16"/>
        <v>61.85</v>
      </c>
      <c r="CX12" s="65">
        <f t="shared" si="16"/>
        <v>64.14</v>
      </c>
      <c r="DD12" s="64" t="s">
        <v>24</v>
      </c>
      <c r="DE12" s="65">
        <f>IF(DI6="-",NA(),DI6)</f>
        <v>49.38</v>
      </c>
      <c r="DF12" s="65">
        <f t="shared" ref="DF12:DI12" si="17">IF(DJ6="-",NA(),DJ6)</f>
        <v>51.15</v>
      </c>
      <c r="DG12" s="65">
        <f t="shared" si="17"/>
        <v>52.15</v>
      </c>
      <c r="DH12" s="65">
        <f t="shared" si="17"/>
        <v>52.21</v>
      </c>
      <c r="DI12" s="65">
        <f t="shared" si="17"/>
        <v>54.51</v>
      </c>
      <c r="DO12" s="64" t="s">
        <v>24</v>
      </c>
      <c r="DP12" s="65">
        <f>IF(DT6="-",NA(),DT6)</f>
        <v>14.92</v>
      </c>
      <c r="DQ12" s="65">
        <f t="shared" ref="DQ12:DT12" si="18">IF(DU6="-",NA(),DU6)</f>
        <v>20.8</v>
      </c>
      <c r="DR12" s="65">
        <f t="shared" si="18"/>
        <v>29.43</v>
      </c>
      <c r="DS12" s="65">
        <f t="shared" si="18"/>
        <v>32.03</v>
      </c>
      <c r="DT12" s="65">
        <f t="shared" si="18"/>
        <v>36.58</v>
      </c>
      <c r="DZ12" s="64" t="s">
        <v>24</v>
      </c>
      <c r="EA12" s="65">
        <f>IF(EE6="-",NA(),EE6)</f>
        <v>2.36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0.11</v>
      </c>
      <c r="EE12" s="65">
        <f t="shared" si="19"/>
        <v>0.36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w255</cp:lastModifiedBy>
  <cp:lastPrinted>2021-02-09T08:14:31Z</cp:lastPrinted>
  <dcterms:created xsi:type="dcterms:W3CDTF">2020-12-04T03:43:28Z</dcterms:created>
  <dcterms:modified xsi:type="dcterms:W3CDTF">2021-02-09T08:16:07Z</dcterms:modified>
  <cp:category/>
</cp:coreProperties>
</file>