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R02経営比較分析\999 最終版\02 工業用水道事業\帳票\"/>
    </mc:Choice>
  </mc:AlternateContent>
  <workbookProtection workbookAlgorithmName="SHA-512" workbookHashValue="H2ADn4mF6XRaehX7uTyKqA4NqH7DvTQ6gJi9zvo/mEUElFsy0IC3ozIpdscOluiUc72jnvxjyaNYjk+I74Qztg==" workbookSaltValue="jS4ca3g+PFRJoukbozeGeg==" workbookSpinCount="100000" lockStructure="1"/>
  <bookViews>
    <workbookView xWindow="0" yWindow="0" windowWidth="15360" windowHeight="7635"/>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10" i="5" l="1"/>
  <c r="AR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RA81" i="4"/>
  <c r="OY81" i="4"/>
  <c r="NX81" i="4"/>
  <c r="MW81" i="4"/>
  <c r="KO81" i="4"/>
  <c r="HL81" i="4"/>
  <c r="GK81" i="4"/>
  <c r="EC81" i="4"/>
  <c r="DB81" i="4"/>
  <c r="CA81" i="4"/>
  <c r="Y81" i="4"/>
  <c r="PZ80" i="4"/>
  <c r="OY80" i="4"/>
  <c r="KO80" i="4"/>
  <c r="IM80" i="4"/>
  <c r="HL80" i="4"/>
  <c r="GK80" i="4"/>
  <c r="EC80" i="4"/>
  <c r="AZ80" i="4"/>
  <c r="Y80" i="4"/>
  <c r="RA79" i="4"/>
  <c r="PZ79" i="4"/>
  <c r="OY79" i="4"/>
  <c r="NX79" i="4"/>
  <c r="MW79" i="4"/>
  <c r="KO79" i="4"/>
  <c r="JN79" i="4"/>
  <c r="HL79" i="4"/>
  <c r="GK79" i="4"/>
  <c r="EC79" i="4"/>
  <c r="AZ79" i="4"/>
  <c r="Y79" i="4"/>
  <c r="QN56" i="4"/>
  <c r="PT56" i="4"/>
  <c r="OZ56" i="4"/>
  <c r="KZ56" i="4"/>
  <c r="KF56" i="4"/>
  <c r="HT56" i="4"/>
  <c r="GZ56" i="4"/>
  <c r="FL56" i="4"/>
  <c r="ER56" i="4"/>
  <c r="CZ56" i="4"/>
  <c r="CF56" i="4"/>
  <c r="X56" i="4"/>
  <c r="RH55" i="4"/>
  <c r="QN55" i="4"/>
  <c r="PT55" i="4"/>
  <c r="OZ55" i="4"/>
  <c r="OF55" i="4"/>
  <c r="LT55" i="4"/>
  <c r="KZ55" i="4"/>
  <c r="HT55" i="4"/>
  <c r="GZ55" i="4"/>
  <c r="GF55" i="4"/>
  <c r="CZ55" i="4"/>
  <c r="CF55" i="4"/>
  <c r="AR55" i="4"/>
  <c r="X55" i="4"/>
  <c r="RH54" i="4"/>
  <c r="OZ54" i="4"/>
  <c r="OF54" i="4"/>
  <c r="MN54" i="4"/>
  <c r="KF54" i="4"/>
  <c r="JL54" i="4"/>
  <c r="HT54" i="4"/>
  <c r="GZ54" i="4"/>
  <c r="GF54" i="4"/>
  <c r="FL54" i="4"/>
  <c r="ER54" i="4"/>
  <c r="CZ54" i="4"/>
  <c r="CF54" i="4"/>
  <c r="AR54" i="4"/>
  <c r="X54" i="4"/>
  <c r="RH33" i="4"/>
  <c r="QN33" i="4"/>
  <c r="PT33" i="4"/>
  <c r="OZ33" i="4"/>
  <c r="OF33" i="4"/>
  <c r="KZ33" i="4"/>
  <c r="KF33" i="4"/>
  <c r="FL33" i="4"/>
  <c r="CZ33" i="4"/>
  <c r="CF33" i="4"/>
  <c r="BL33" i="4"/>
  <c r="AR33" i="4"/>
  <c r="X33" i="4"/>
  <c r="RH32" i="4"/>
  <c r="PT32" i="4"/>
  <c r="OZ32" i="4"/>
  <c r="OF32" i="4"/>
  <c r="LT32" i="4"/>
  <c r="KZ32" i="4"/>
  <c r="HT32" i="4"/>
  <c r="GZ32" i="4"/>
  <c r="GF32" i="4"/>
  <c r="CZ32" i="4"/>
  <c r="CF32" i="4"/>
  <c r="AR32" i="4"/>
  <c r="X32" i="4"/>
  <c r="RH31" i="4"/>
  <c r="OZ31" i="4"/>
  <c r="OF31" i="4"/>
  <c r="MN31" i="4"/>
  <c r="KF31" i="4"/>
  <c r="JL31" i="4"/>
  <c r="HT31" i="4"/>
  <c r="GZ31" i="4"/>
  <c r="GF31" i="4"/>
  <c r="FL31" i="4"/>
  <c r="ER31" i="4"/>
  <c r="CZ31" i="4"/>
  <c r="CF31" i="4"/>
  <c r="AR31" i="4"/>
  <c r="X31" i="4"/>
  <c r="LZ10" i="4"/>
  <c r="IT10" i="4"/>
  <c r="FN10" i="4"/>
  <c r="CH10" i="4"/>
  <c r="B10" i="4"/>
  <c r="PF8" i="4"/>
  <c r="LZ8" i="4"/>
  <c r="IT8" i="4"/>
  <c r="FN8" i="4"/>
  <c r="CH8" i="4"/>
  <c r="B8" i="4"/>
  <c r="B5" i="4"/>
  <c r="KZ31" i="4" l="1"/>
  <c r="LT56" i="4"/>
  <c r="CA80" i="4"/>
  <c r="MW80" i="4"/>
  <c r="PT31" i="4"/>
  <c r="JL32" i="4"/>
  <c r="MN55" i="4"/>
  <c r="MN56" i="4"/>
  <c r="CA79" i="4"/>
  <c r="DB80" i="4"/>
  <c r="BP10" i="5"/>
  <c r="DR10" i="5"/>
  <c r="AH10" i="5"/>
  <c r="GF33" i="4"/>
  <c r="KZ54" i="4"/>
  <c r="AR56" i="4"/>
  <c r="RA80" i="4"/>
  <c r="IM81" i="4"/>
  <c r="DH10" i="5"/>
  <c r="LT31" i="4"/>
  <c r="ER32" i="4"/>
  <c r="MN32" i="4"/>
  <c r="GZ33" i="4"/>
  <c r="LT33" i="4"/>
  <c r="LT54" i="4"/>
  <c r="PT54" i="4"/>
  <c r="ER55" i="4"/>
  <c r="JL55" i="4"/>
  <c r="BL56" i="4"/>
  <c r="JL56" i="4"/>
  <c r="NX80" i="4"/>
  <c r="JN81" i="4"/>
  <c r="BL31" i="4"/>
  <c r="QN31" i="4"/>
  <c r="BL32" i="4"/>
  <c r="KF32" i="4"/>
  <c r="JL33" i="4"/>
  <c r="MN33" i="4"/>
  <c r="BL54" i="4"/>
  <c r="QN54" i="4"/>
  <c r="BL55" i="4"/>
  <c r="KF55" i="4"/>
  <c r="GF56" i="4"/>
  <c r="OF56" i="4"/>
  <c r="RH56" i="4"/>
  <c r="DB79" i="4"/>
  <c r="IM79" i="4"/>
  <c r="JN80" i="4"/>
  <c r="AZ81" i="4"/>
  <c r="PZ81" i="4"/>
  <c r="X10" i="5"/>
  <c r="BZ10" i="5"/>
  <c r="EB10" i="5"/>
  <c r="HT33" i="4"/>
  <c r="V10" i="5"/>
  <c r="AF10" i="5"/>
  <c r="AJ10" i="5"/>
  <c r="AT10" i="5"/>
  <c r="BD10" i="5"/>
  <c r="BN10" i="5"/>
  <c r="BX10" i="5"/>
  <c r="CB10" i="5"/>
  <c r="CL10" i="5"/>
  <c r="CV10" i="5"/>
  <c r="DF10" i="5"/>
  <c r="DP10" i="5"/>
  <c r="DT10" i="5"/>
  <c r="ED10" i="5"/>
  <c r="AG11" i="5"/>
  <c r="BE11" i="5"/>
  <c r="BY11" i="5"/>
  <c r="ER33" i="4"/>
  <c r="W10" i="5"/>
  <c r="AG10" i="5"/>
  <c r="AQ10" i="5"/>
  <c r="AU10" i="5"/>
  <c r="BE10" i="5"/>
  <c r="BO10" i="5"/>
  <c r="BY10" i="5"/>
  <c r="CI10" i="5"/>
  <c r="CM10" i="5"/>
  <c r="CW10" i="5"/>
  <c r="DG10" i="5"/>
  <c r="DQ10" i="5"/>
  <c r="EA10" i="5"/>
  <c r="EE10" i="5"/>
  <c r="BB10" i="5"/>
  <c r="BF10" i="5"/>
  <c r="CT10" i="5"/>
  <c r="CX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<sst xmlns="http://schemas.openxmlformats.org/spreadsheetml/2006/main" count="262" uniqueCount="108">
  <si>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</si>
  <si>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</si>
  <si>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</si>
  <si>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</si>
  <si>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</si>
  <si>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</si>
  <si>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</si>
  <si>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</si>
  <si>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</si>
  <si>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</si>
  <si>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</si>
  <si>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</si>
  <si>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</si>
  <si>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</si>
  <si>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</si>
  <si>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</si>
  <si>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</si>
  <si>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</si>
  <si>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</si>
  <si>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</si>
  <si>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</si>
  <si>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</si>
  <si>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</si>
  <si>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</si>
  <si>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</si>
  <si>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</si>
  <si>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</si>
  <si>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</si>
  <si>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</si>
  <si>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</si>
  <si>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</si>
  <si>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</si>
  <si>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</si>
  <si>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</si>
  <si>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</si>
  <si>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</si>
  <si>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</si>
  <si>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</si>
  <si>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</si>
  <si>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</si>
  <si>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</si>
  <si>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</si>
  <si>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</si>
  <si>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</si>
  <si>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</si>
  <si>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</si>
  <si>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</si>
  <si>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</si>
  <si>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</si>
  <si>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</si>
  <si>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</si>
  <si>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</si>
  <si>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</si>
  <si>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</si>
  <si>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</si>
  <si>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</si>
  <si>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</si>
  <si>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</si>
  <si>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</si>
  <si>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</si>
  <si>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</si>
  <si>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</si>
  <si>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</si>
  <si>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</si>
  <si>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</si>
  <si>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</si>
  <si>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</si>
  <si>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</si>
  <si>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</si>
  <si>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</si>
  <si>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</si>
  <si>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</si>
  <si>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</si>
  <si>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</si>
  <si>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</si>
  <si>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</si>
  <si>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</si>
  <si>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</si>
  <si>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</si>
  <si>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</si>
  <si>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</si>
  <si>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</si>
  <si>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</si>
  <si>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</si>
  <si>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</si>
  <si>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</si>
  <si>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</si>
  <si>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</si>
  <si>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</si>
  <si>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352161</t>
  </si>
  <si>
    <t>46</t>
  </si>
  <si>
    <t>02</t>
  </si>
  <si>
    <t>0</t>
  </si>
  <si>
    <t>000</t>
  </si>
  <si>
    <t>山口県　山陽小野田市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</si>
  <si>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</si>
  <si>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</si>
  <si>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</si>
  <si>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</si>
  <si>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</si>
  <si>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</si>
  <si>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</si>
  <si>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</si>
  <si>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</si>
  <si>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</si>
  <si>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①②いずれも類似団体平均を上回り、当市における施設の老朽化は明らかである。経年化率は上昇はしていないものの依然高水準にある。
③管路更新工事が行われたが更新率は低率にとどまり、経年化率の改善につなげていくには十分ではない。引き続き管路更新工事を行い老朽化による漏水等のリスクを軽減していく必要がある。</t>
    <phoneticPr fontId="5"/>
  </si>
  <si>
    <t>①契約水量の減量、減免により経常収益は減少したものの、費用面において前年度増大した資産減耗費等に加え人員減により人件費が減少するなど経常費用が大幅に減少となったことにより比率が上昇した。
②欠損金は生じていない。
③期末における現金預金が前年に比べ増加したため比率の上昇となった。
④給水収益は契約水量が若干減少したものの安定的に推移し、企業債については平成19年度以降借り入れを行っておらず償還のみであることから着実に残高を減少させている状況である。
⑤⑥前年度増加した資産減耗費が大幅に減少し、また人員減となったことで例年以上に経常費用が減少した。そのため給水原価が下がり、料金回収率の上昇につながった。
⑦契約水量は減少したものの、実使用量は前年を上回り、節水等のあった前年度から上昇し、効率の良い施設利用がなされていると考えられる。
⑧前年まで配水能力の全水量に対し契約水量となっていたが、契約水量の減量があったため100%を割ることとなった。</t>
    <rPh sb="266" eb="268">
      <t>ケイジョウ</t>
    </rPh>
    <rPh sb="364" eb="365">
      <t>カンガ</t>
    </rPh>
    <phoneticPr fontId="5"/>
  </si>
  <si>
    <t>責任水量制により安定した収益を得ている現状ではあるが、契約水量の減量傾向もあり、将来的な収益に不安は残る。また、施設の老朽化は管路の経年化率をみても明らかであるが、短期間での劇的な改善は困難な状況である。
経営状況が健全な現段階から計画的に老朽施設の更新を行うことで、今後も安定的に供給できる体制を確立していく。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</si>
</sst>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54.87</c:v>
                </c:pt>
                <c:pt idx="1">
                  <c:v>54.88</c:v>
                </c:pt>
                <c:pt idx="2">
                  <c:v>55.77</c:v>
                </c:pt>
                <c:pt idx="3">
                  <c:v>57</c:v>
                </c:pt>
                <c:pt idx="4">
                  <c:v>57.63</c:v>
                </c:pt>
              </c:numCache>
            </c:numRef>
          </c:val>
          <c:extLst xmlns:c16r2="http://schemas.microsoft.com/office/drawing/2015/06/chart">
            <c:ext xmlns:c16="http://schemas.microsoft.com/office/drawing/2014/chart" uri="{C3380CC4-5D6E-409C-BE32-E72D297353CC}">
              <c16:uniqueId val="{00000000-F375-4C23-8FC6-EEFD84A266C1}"/>
            </c:ext>
          </c:extLst>
        </c:ser>
        <c:dLbls>
          <c:showLegendKey val="0"/>
          <c:showVal val="0"/>
          <c:showCatName val="0"/>
          <c:showSerName val="0"/>
          <c:showPercent val="0"/>
          <c:showBubbleSize val="0"/>
        </c:dLbls>
        <c:gapWidth val="150"/>
        <c:axId val="318477592"/>
        <c:axId val="31847602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xmlns:c16r2="http://schemas.microsoft.com/office/drawing/2015/06/chart">
            <c:ext xmlns:c16="http://schemas.microsoft.com/office/drawing/2014/chart" uri="{C3380CC4-5D6E-409C-BE32-E72D297353CC}">
              <c16:uniqueId val="{00000001-F375-4C23-8FC6-EEFD84A266C1}"/>
            </c:ext>
          </c:extLst>
        </c:ser>
        <c:dLbls>
          <c:showLegendKey val="0"/>
          <c:showVal val="0"/>
          <c:showCatName val="0"/>
          <c:showSerName val="0"/>
          <c:showPercent val="0"/>
          <c:showBubbleSize val="0"/>
        </c:dLbls>
        <c:marker val="1"/>
        <c:smooth val="0"/>
        <c:axId val="318477592"/>
        <c:axId val="318476024"/>
      </c:lineChart>
      <c:catAx>
        <c:axId val="318477592"/>
        <c:scaling>
          <c:orientation val="minMax"/>
        </c:scaling>
        <c:delete val="1"/>
        <c:axPos val="b"/>
        <c:numFmt formatCode="General" sourceLinked="1"/>
        <c:majorTickMark val="none"/>
        <c:minorTickMark val="none"/>
        <c:tickLblPos val="none"/>
        <c:crossAx val="318476024"/>
        <c:crosses val="autoZero"/>
        <c:auto val="1"/>
        <c:lblAlgn val="ctr"/>
        <c:lblOffset val="100"/>
        <c:noMultiLvlLbl val="1"/>
      </c:catAx>
      <c:valAx>
        <c:axId val="318476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184775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F3-48B6-94DF-2FAE1D8DF472}"/>
            </c:ext>
          </c:extLst>
        </c:ser>
        <c:dLbls>
          <c:showLegendKey val="0"/>
          <c:showVal val="0"/>
          <c:showCatName val="0"/>
          <c:showSerName val="0"/>
          <c:showPercent val="0"/>
          <c:showBubbleSize val="0"/>
        </c:dLbls>
        <c:gapWidth val="150"/>
        <c:axId val="320629832"/>
        <c:axId val="32063022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xmlns:c16r2="http://schemas.microsoft.com/office/drawing/2015/06/chart">
            <c:ext xmlns:c16="http://schemas.microsoft.com/office/drawing/2014/chart" uri="{C3380CC4-5D6E-409C-BE32-E72D297353CC}">
              <c16:uniqueId val="{00000001-64F3-48B6-94DF-2FAE1D8DF472}"/>
            </c:ext>
          </c:extLst>
        </c:ser>
        <c:dLbls>
          <c:showLegendKey val="0"/>
          <c:showVal val="0"/>
          <c:showCatName val="0"/>
          <c:showSerName val="0"/>
          <c:showPercent val="0"/>
          <c:showBubbleSize val="0"/>
        </c:dLbls>
        <c:marker val="1"/>
        <c:smooth val="0"/>
        <c:axId val="320629832"/>
        <c:axId val="320630224"/>
      </c:lineChart>
      <c:catAx>
        <c:axId val="320629832"/>
        <c:scaling>
          <c:orientation val="minMax"/>
        </c:scaling>
        <c:delete val="1"/>
        <c:axPos val="b"/>
        <c:numFmt formatCode="General" sourceLinked="1"/>
        <c:majorTickMark val="none"/>
        <c:minorTickMark val="none"/>
        <c:tickLblPos val="none"/>
        <c:crossAx val="320630224"/>
        <c:crosses val="autoZero"/>
        <c:auto val="1"/>
        <c:lblAlgn val="ctr"/>
        <c:lblOffset val="100"/>
        <c:noMultiLvlLbl val="1"/>
      </c:catAx>
      <c:valAx>
        <c:axId val="3206302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06298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115.83</c:v>
                </c:pt>
                <c:pt idx="1">
                  <c:v>116.85</c:v>
                </c:pt>
                <c:pt idx="2">
                  <c:v>116.36</c:v>
                </c:pt>
                <c:pt idx="3">
                  <c:v>108.01</c:v>
                </c:pt>
                <c:pt idx="4">
                  <c:v>140.06</c:v>
                </c:pt>
              </c:numCache>
            </c:numRef>
          </c:val>
          <c:extLst xmlns:c16r2="http://schemas.microsoft.com/office/drawing/2015/06/chart">
            <c:ext xmlns:c16="http://schemas.microsoft.com/office/drawing/2014/chart" uri="{C3380CC4-5D6E-409C-BE32-E72D297353CC}">
              <c16:uniqueId val="{00000000-0F55-4F55-88C8-6A8BF81D22A0}"/>
            </c:ext>
          </c:extLst>
        </c:ser>
        <c:dLbls>
          <c:showLegendKey val="0"/>
          <c:showVal val="0"/>
          <c:showCatName val="0"/>
          <c:showSerName val="0"/>
          <c:showPercent val="0"/>
          <c:showBubbleSize val="0"/>
        </c:dLbls>
        <c:gapWidth val="150"/>
        <c:axId val="320630616"/>
        <c:axId val="32063100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xmlns:c16r2="http://schemas.microsoft.com/office/drawing/2015/06/chart">
            <c:ext xmlns:c16="http://schemas.microsoft.com/office/drawing/2014/chart" uri="{C3380CC4-5D6E-409C-BE32-E72D297353CC}">
              <c16:uniqueId val="{00000001-0F55-4F55-88C8-6A8BF81D22A0}"/>
            </c:ext>
          </c:extLst>
        </c:ser>
        <c:dLbls>
          <c:showLegendKey val="0"/>
          <c:showVal val="0"/>
          <c:showCatName val="0"/>
          <c:showSerName val="0"/>
          <c:showPercent val="0"/>
          <c:showBubbleSize val="0"/>
        </c:dLbls>
        <c:marker val="1"/>
        <c:smooth val="0"/>
        <c:axId val="320630616"/>
        <c:axId val="320631008"/>
      </c:lineChart>
      <c:catAx>
        <c:axId val="320630616"/>
        <c:scaling>
          <c:orientation val="minMax"/>
        </c:scaling>
        <c:delete val="1"/>
        <c:axPos val="b"/>
        <c:numFmt formatCode="General" sourceLinked="1"/>
        <c:majorTickMark val="none"/>
        <c:minorTickMark val="none"/>
        <c:tickLblPos val="none"/>
        <c:crossAx val="320631008"/>
        <c:crosses val="autoZero"/>
        <c:auto val="1"/>
        <c:lblAlgn val="ctr"/>
        <c:lblOffset val="100"/>
        <c:noMultiLvlLbl val="1"/>
      </c:catAx>
      <c:valAx>
        <c:axId val="3206310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0630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52.16</c:v>
                </c:pt>
                <c:pt idx="1">
                  <c:v>51.66</c:v>
                </c:pt>
                <c:pt idx="2">
                  <c:v>53.55</c:v>
                </c:pt>
                <c:pt idx="3">
                  <c:v>53.08</c:v>
                </c:pt>
                <c:pt idx="4">
                  <c:v>52.06</c:v>
                </c:pt>
              </c:numCache>
            </c:numRef>
          </c:val>
          <c:extLst xmlns:c16r2="http://schemas.microsoft.com/office/drawing/2015/06/chart">
            <c:ext xmlns:c16="http://schemas.microsoft.com/office/drawing/2014/chart" uri="{C3380CC4-5D6E-409C-BE32-E72D297353CC}">
              <c16:uniqueId val="{00000000-EAFF-4F34-945F-01B2E4F8E437}"/>
            </c:ext>
          </c:extLst>
        </c:ser>
        <c:dLbls>
          <c:showLegendKey val="0"/>
          <c:showVal val="0"/>
          <c:showCatName val="0"/>
          <c:showSerName val="0"/>
          <c:showPercent val="0"/>
          <c:showBubbleSize val="0"/>
        </c:dLbls>
        <c:gapWidth val="150"/>
        <c:axId val="318475632"/>
        <c:axId val="31848151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xmlns:c16r2="http://schemas.microsoft.com/office/drawing/2015/06/chart">
            <c:ext xmlns:c16="http://schemas.microsoft.com/office/drawing/2014/chart" uri="{C3380CC4-5D6E-409C-BE32-E72D297353CC}">
              <c16:uniqueId val="{00000001-EAFF-4F34-945F-01B2E4F8E437}"/>
            </c:ext>
          </c:extLst>
        </c:ser>
        <c:dLbls>
          <c:showLegendKey val="0"/>
          <c:showVal val="0"/>
          <c:showCatName val="0"/>
          <c:showSerName val="0"/>
          <c:showPercent val="0"/>
          <c:showBubbleSize val="0"/>
        </c:dLbls>
        <c:marker val="1"/>
        <c:smooth val="0"/>
        <c:axId val="318475632"/>
        <c:axId val="318481512"/>
      </c:lineChart>
      <c:catAx>
        <c:axId val="318475632"/>
        <c:scaling>
          <c:orientation val="minMax"/>
        </c:scaling>
        <c:delete val="1"/>
        <c:axPos val="b"/>
        <c:numFmt formatCode="General" sourceLinked="1"/>
        <c:majorTickMark val="none"/>
        <c:minorTickMark val="none"/>
        <c:tickLblPos val="none"/>
        <c:crossAx val="318481512"/>
        <c:crosses val="autoZero"/>
        <c:auto val="1"/>
        <c:lblAlgn val="ctr"/>
        <c:lblOffset val="100"/>
        <c:noMultiLvlLbl val="1"/>
      </c:catAx>
      <c:valAx>
        <c:axId val="3184815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184756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1.79</c:v>
                </c:pt>
                <c:pt idx="1">
                  <c:v>1.34</c:v>
                </c:pt>
                <c:pt idx="2">
                  <c:v>0.39</c:v>
                </c:pt>
                <c:pt idx="3">
                  <c:v>0.69</c:v>
                </c:pt>
                <c:pt idx="4">
                  <c:v>0.19</c:v>
                </c:pt>
              </c:numCache>
            </c:numRef>
          </c:val>
          <c:extLst xmlns:c16r2="http://schemas.microsoft.com/office/drawing/2015/06/chart">
            <c:ext xmlns:c16="http://schemas.microsoft.com/office/drawing/2014/chart" uri="{C3380CC4-5D6E-409C-BE32-E72D297353CC}">
              <c16:uniqueId val="{00000000-DA94-427F-9F9F-1A1896283B1E}"/>
            </c:ext>
          </c:extLst>
        </c:ser>
        <c:dLbls>
          <c:showLegendKey val="0"/>
          <c:showVal val="0"/>
          <c:showCatName val="0"/>
          <c:showSerName val="0"/>
          <c:showPercent val="0"/>
          <c:showBubbleSize val="0"/>
        </c:dLbls>
        <c:gapWidth val="150"/>
        <c:axId val="318482296"/>
        <c:axId val="31847484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xmlns:c16r2="http://schemas.microsoft.com/office/drawing/2015/06/chart">
            <c:ext xmlns:c16="http://schemas.microsoft.com/office/drawing/2014/chart" uri="{C3380CC4-5D6E-409C-BE32-E72D297353CC}">
              <c16:uniqueId val="{00000001-DA94-427F-9F9F-1A1896283B1E}"/>
            </c:ext>
          </c:extLst>
        </c:ser>
        <c:dLbls>
          <c:showLegendKey val="0"/>
          <c:showVal val="0"/>
          <c:showCatName val="0"/>
          <c:showSerName val="0"/>
          <c:showPercent val="0"/>
          <c:showBubbleSize val="0"/>
        </c:dLbls>
        <c:marker val="1"/>
        <c:smooth val="0"/>
        <c:axId val="318482296"/>
        <c:axId val="318474848"/>
      </c:lineChart>
      <c:catAx>
        <c:axId val="318482296"/>
        <c:scaling>
          <c:orientation val="minMax"/>
        </c:scaling>
        <c:delete val="1"/>
        <c:axPos val="b"/>
        <c:numFmt formatCode="General" sourceLinked="1"/>
        <c:majorTickMark val="none"/>
        <c:minorTickMark val="none"/>
        <c:tickLblPos val="none"/>
        <c:crossAx val="318474848"/>
        <c:crosses val="autoZero"/>
        <c:auto val="1"/>
        <c:lblAlgn val="ctr"/>
        <c:lblOffset val="100"/>
        <c:noMultiLvlLbl val="1"/>
      </c:catAx>
      <c:valAx>
        <c:axId val="3184748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184822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475.24</c:v>
                </c:pt>
                <c:pt idx="1">
                  <c:v>616.23</c:v>
                </c:pt>
                <c:pt idx="2">
                  <c:v>850.66</c:v>
                </c:pt>
                <c:pt idx="3">
                  <c:v>1120.26</c:v>
                </c:pt>
                <c:pt idx="4">
                  <c:v>1525.78</c:v>
                </c:pt>
              </c:numCache>
            </c:numRef>
          </c:val>
          <c:extLst xmlns:c16r2="http://schemas.microsoft.com/office/drawing/2015/06/chart">
            <c:ext xmlns:c16="http://schemas.microsoft.com/office/drawing/2014/chart" uri="{C3380CC4-5D6E-409C-BE32-E72D297353CC}">
              <c16:uniqueId val="{00000000-AA49-4221-BC66-A35C7E086B7E}"/>
            </c:ext>
          </c:extLst>
        </c:ser>
        <c:dLbls>
          <c:showLegendKey val="0"/>
          <c:showVal val="0"/>
          <c:showCatName val="0"/>
          <c:showSerName val="0"/>
          <c:showPercent val="0"/>
          <c:showBubbleSize val="0"/>
        </c:dLbls>
        <c:gapWidth val="150"/>
        <c:axId val="318479552"/>
        <c:axId val="31847994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xmlns:c16r2="http://schemas.microsoft.com/office/drawing/2015/06/chart">
            <c:ext xmlns:c16="http://schemas.microsoft.com/office/drawing/2014/chart" uri="{C3380CC4-5D6E-409C-BE32-E72D297353CC}">
              <c16:uniqueId val="{00000001-AA49-4221-BC66-A35C7E086B7E}"/>
            </c:ext>
          </c:extLst>
        </c:ser>
        <c:dLbls>
          <c:showLegendKey val="0"/>
          <c:showVal val="0"/>
          <c:showCatName val="0"/>
          <c:showSerName val="0"/>
          <c:showPercent val="0"/>
          <c:showBubbleSize val="0"/>
        </c:dLbls>
        <c:marker val="1"/>
        <c:smooth val="0"/>
        <c:axId val="318479552"/>
        <c:axId val="318479944"/>
      </c:lineChart>
      <c:catAx>
        <c:axId val="318479552"/>
        <c:scaling>
          <c:orientation val="minMax"/>
        </c:scaling>
        <c:delete val="1"/>
        <c:axPos val="b"/>
        <c:numFmt formatCode="General" sourceLinked="1"/>
        <c:majorTickMark val="none"/>
        <c:minorTickMark val="none"/>
        <c:tickLblPos val="none"/>
        <c:crossAx val="318479944"/>
        <c:crosses val="autoZero"/>
        <c:auto val="1"/>
        <c:lblAlgn val="ctr"/>
        <c:lblOffset val="100"/>
        <c:noMultiLvlLbl val="1"/>
      </c:catAx>
      <c:valAx>
        <c:axId val="3184799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184795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84.59</c:v>
                </c:pt>
                <c:pt idx="1">
                  <c:v>76.849999999999994</c:v>
                </c:pt>
                <c:pt idx="2">
                  <c:v>68.680000000000007</c:v>
                </c:pt>
                <c:pt idx="3">
                  <c:v>60.59</c:v>
                </c:pt>
                <c:pt idx="4">
                  <c:v>53.97</c:v>
                </c:pt>
              </c:numCache>
            </c:numRef>
          </c:val>
          <c:extLst xmlns:c16r2="http://schemas.microsoft.com/office/drawing/2015/06/chart">
            <c:ext xmlns:c16="http://schemas.microsoft.com/office/drawing/2014/chart" uri="{C3380CC4-5D6E-409C-BE32-E72D297353CC}">
              <c16:uniqueId val="{00000000-CC0B-4470-AE77-36F868273061}"/>
            </c:ext>
          </c:extLst>
        </c:ser>
        <c:dLbls>
          <c:showLegendKey val="0"/>
          <c:showVal val="0"/>
          <c:showCatName val="0"/>
          <c:showSerName val="0"/>
          <c:showPercent val="0"/>
          <c:showBubbleSize val="0"/>
        </c:dLbls>
        <c:gapWidth val="150"/>
        <c:axId val="320629440"/>
        <c:axId val="32062826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xmlns:c16r2="http://schemas.microsoft.com/office/drawing/2015/06/chart">
            <c:ext xmlns:c16="http://schemas.microsoft.com/office/drawing/2014/chart" uri="{C3380CC4-5D6E-409C-BE32-E72D297353CC}">
              <c16:uniqueId val="{00000001-CC0B-4470-AE77-36F868273061}"/>
            </c:ext>
          </c:extLst>
        </c:ser>
        <c:dLbls>
          <c:showLegendKey val="0"/>
          <c:showVal val="0"/>
          <c:showCatName val="0"/>
          <c:showSerName val="0"/>
          <c:showPercent val="0"/>
          <c:showBubbleSize val="0"/>
        </c:dLbls>
        <c:marker val="1"/>
        <c:smooth val="0"/>
        <c:axId val="320629440"/>
        <c:axId val="320628264"/>
      </c:lineChart>
      <c:catAx>
        <c:axId val="320629440"/>
        <c:scaling>
          <c:orientation val="minMax"/>
        </c:scaling>
        <c:delete val="1"/>
        <c:axPos val="b"/>
        <c:numFmt formatCode="General" sourceLinked="1"/>
        <c:majorTickMark val="none"/>
        <c:minorTickMark val="none"/>
        <c:tickLblPos val="none"/>
        <c:crossAx val="320628264"/>
        <c:crosses val="autoZero"/>
        <c:auto val="1"/>
        <c:lblAlgn val="ctr"/>
        <c:lblOffset val="100"/>
        <c:noMultiLvlLbl val="1"/>
      </c:catAx>
      <c:valAx>
        <c:axId val="3206282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06294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113.38</c:v>
                </c:pt>
                <c:pt idx="1">
                  <c:v>115.96</c:v>
                </c:pt>
                <c:pt idx="2">
                  <c:v>115.56</c:v>
                </c:pt>
                <c:pt idx="3">
                  <c:v>107.07</c:v>
                </c:pt>
                <c:pt idx="4">
                  <c:v>139.57</c:v>
                </c:pt>
              </c:numCache>
            </c:numRef>
          </c:val>
          <c:extLst xmlns:c16r2="http://schemas.microsoft.com/office/drawing/2015/06/chart">
            <c:ext xmlns:c16="http://schemas.microsoft.com/office/drawing/2014/chart" uri="{C3380CC4-5D6E-409C-BE32-E72D297353CC}">
              <c16:uniqueId val="{00000000-9436-4683-8105-62EEC7235AA2}"/>
            </c:ext>
          </c:extLst>
        </c:ser>
        <c:dLbls>
          <c:showLegendKey val="0"/>
          <c:showVal val="0"/>
          <c:showCatName val="0"/>
          <c:showSerName val="0"/>
          <c:showPercent val="0"/>
          <c:showBubbleSize val="0"/>
        </c:dLbls>
        <c:gapWidth val="150"/>
        <c:axId val="320627480"/>
        <c:axId val="32062591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xmlns:c16r2="http://schemas.microsoft.com/office/drawing/2015/06/chart">
            <c:ext xmlns:c16="http://schemas.microsoft.com/office/drawing/2014/chart" uri="{C3380CC4-5D6E-409C-BE32-E72D297353CC}">
              <c16:uniqueId val="{00000001-9436-4683-8105-62EEC7235AA2}"/>
            </c:ext>
          </c:extLst>
        </c:ser>
        <c:dLbls>
          <c:showLegendKey val="0"/>
          <c:showVal val="0"/>
          <c:showCatName val="0"/>
          <c:showSerName val="0"/>
          <c:showPercent val="0"/>
          <c:showBubbleSize val="0"/>
        </c:dLbls>
        <c:marker val="1"/>
        <c:smooth val="0"/>
        <c:axId val="320627480"/>
        <c:axId val="320625912"/>
      </c:lineChart>
      <c:catAx>
        <c:axId val="320627480"/>
        <c:scaling>
          <c:orientation val="minMax"/>
        </c:scaling>
        <c:delete val="1"/>
        <c:axPos val="b"/>
        <c:numFmt formatCode="General" sourceLinked="1"/>
        <c:majorTickMark val="none"/>
        <c:minorTickMark val="none"/>
        <c:tickLblPos val="none"/>
        <c:crossAx val="320625912"/>
        <c:crosses val="autoZero"/>
        <c:auto val="1"/>
        <c:lblAlgn val="ctr"/>
        <c:lblOffset val="100"/>
        <c:noMultiLvlLbl val="1"/>
      </c:catAx>
      <c:valAx>
        <c:axId val="3206259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06274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26.4</c:v>
                </c:pt>
                <c:pt idx="1">
                  <c:v>25.82</c:v>
                </c:pt>
                <c:pt idx="2">
                  <c:v>25.92</c:v>
                </c:pt>
                <c:pt idx="3">
                  <c:v>27.87</c:v>
                </c:pt>
                <c:pt idx="4">
                  <c:v>20.99</c:v>
                </c:pt>
              </c:numCache>
            </c:numRef>
          </c:val>
          <c:extLst xmlns:c16r2="http://schemas.microsoft.com/office/drawing/2015/06/chart">
            <c:ext xmlns:c16="http://schemas.microsoft.com/office/drawing/2014/chart" uri="{C3380CC4-5D6E-409C-BE32-E72D297353CC}">
              <c16:uniqueId val="{00000000-F64C-4B8B-ABDB-F081880B4979}"/>
            </c:ext>
          </c:extLst>
        </c:ser>
        <c:dLbls>
          <c:showLegendKey val="0"/>
          <c:showVal val="0"/>
          <c:showCatName val="0"/>
          <c:showSerName val="0"/>
          <c:showPercent val="0"/>
          <c:showBubbleSize val="0"/>
        </c:dLbls>
        <c:gapWidth val="150"/>
        <c:axId val="320627872"/>
        <c:axId val="320625520"/>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xmlns:c16r2="http://schemas.microsoft.com/office/drawing/2015/06/chart">
            <c:ext xmlns:c16="http://schemas.microsoft.com/office/drawing/2014/chart" uri="{C3380CC4-5D6E-409C-BE32-E72D297353CC}">
              <c16:uniqueId val="{00000001-F64C-4B8B-ABDB-F081880B4979}"/>
            </c:ext>
          </c:extLst>
        </c:ser>
        <c:dLbls>
          <c:showLegendKey val="0"/>
          <c:showVal val="0"/>
          <c:showCatName val="0"/>
          <c:showSerName val="0"/>
          <c:showPercent val="0"/>
          <c:showBubbleSize val="0"/>
        </c:dLbls>
        <c:marker val="1"/>
        <c:smooth val="0"/>
        <c:axId val="320627872"/>
        <c:axId val="320625520"/>
      </c:lineChart>
      <c:catAx>
        <c:axId val="320627872"/>
        <c:scaling>
          <c:orientation val="minMax"/>
        </c:scaling>
        <c:delete val="1"/>
        <c:axPos val="b"/>
        <c:numFmt formatCode="General" sourceLinked="1"/>
        <c:majorTickMark val="none"/>
        <c:minorTickMark val="none"/>
        <c:tickLblPos val="none"/>
        <c:crossAx val="320625520"/>
        <c:crosses val="autoZero"/>
        <c:auto val="1"/>
        <c:lblAlgn val="ctr"/>
        <c:lblOffset val="100"/>
        <c:noMultiLvlLbl val="1"/>
      </c:catAx>
      <c:valAx>
        <c:axId val="3206255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06278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97.94</c:v>
                </c:pt>
                <c:pt idx="1">
                  <c:v>96.6</c:v>
                </c:pt>
                <c:pt idx="2">
                  <c:v>95.38</c:v>
                </c:pt>
                <c:pt idx="3">
                  <c:v>84.04</c:v>
                </c:pt>
                <c:pt idx="4">
                  <c:v>94.8</c:v>
                </c:pt>
              </c:numCache>
            </c:numRef>
          </c:val>
          <c:extLst xmlns:c16r2="http://schemas.microsoft.com/office/drawing/2015/06/chart">
            <c:ext xmlns:c16="http://schemas.microsoft.com/office/drawing/2014/chart" uri="{C3380CC4-5D6E-409C-BE32-E72D297353CC}">
              <c16:uniqueId val="{00000000-EA9B-46C0-895F-058BAC07D285}"/>
            </c:ext>
          </c:extLst>
        </c:ser>
        <c:dLbls>
          <c:showLegendKey val="0"/>
          <c:showVal val="0"/>
          <c:showCatName val="0"/>
          <c:showSerName val="0"/>
          <c:showPercent val="0"/>
          <c:showBubbleSize val="0"/>
        </c:dLbls>
        <c:gapWidth val="150"/>
        <c:axId val="320631792"/>
        <c:axId val="32063218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xmlns:c16r2="http://schemas.microsoft.com/office/drawing/2015/06/chart">
            <c:ext xmlns:c16="http://schemas.microsoft.com/office/drawing/2014/chart" uri="{C3380CC4-5D6E-409C-BE32-E72D297353CC}">
              <c16:uniqueId val="{00000001-EA9B-46C0-895F-058BAC07D285}"/>
            </c:ext>
          </c:extLst>
        </c:ser>
        <c:dLbls>
          <c:showLegendKey val="0"/>
          <c:showVal val="0"/>
          <c:showCatName val="0"/>
          <c:showSerName val="0"/>
          <c:showPercent val="0"/>
          <c:showBubbleSize val="0"/>
        </c:dLbls>
        <c:marker val="1"/>
        <c:smooth val="0"/>
        <c:axId val="320631792"/>
        <c:axId val="320632184"/>
      </c:lineChart>
      <c:catAx>
        <c:axId val="320631792"/>
        <c:scaling>
          <c:orientation val="minMax"/>
        </c:scaling>
        <c:delete val="1"/>
        <c:axPos val="b"/>
        <c:numFmt formatCode="General" sourceLinked="1"/>
        <c:majorTickMark val="none"/>
        <c:minorTickMark val="none"/>
        <c:tickLblPos val="none"/>
        <c:crossAx val="320632184"/>
        <c:crosses val="autoZero"/>
        <c:auto val="1"/>
        <c:lblAlgn val="ctr"/>
        <c:lblOffset val="100"/>
        <c:noMultiLvlLbl val="1"/>
      </c:catAx>
      <c:valAx>
        <c:axId val="320632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06317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100</c:v>
                </c:pt>
                <c:pt idx="1">
                  <c:v>100</c:v>
                </c:pt>
                <c:pt idx="2">
                  <c:v>100</c:v>
                </c:pt>
                <c:pt idx="3">
                  <c:v>100</c:v>
                </c:pt>
                <c:pt idx="4">
                  <c:v>97.98</c:v>
                </c:pt>
              </c:numCache>
            </c:numRef>
          </c:val>
          <c:extLst xmlns:c16r2="http://schemas.microsoft.com/office/drawing/2015/06/chart">
            <c:ext xmlns:c16="http://schemas.microsoft.com/office/drawing/2014/chart" uri="{C3380CC4-5D6E-409C-BE32-E72D297353CC}">
              <c16:uniqueId val="{00000000-B78A-492C-B5D3-AF4BB5E33260}"/>
            </c:ext>
          </c:extLst>
        </c:ser>
        <c:dLbls>
          <c:showLegendKey val="0"/>
          <c:showVal val="0"/>
          <c:showCatName val="0"/>
          <c:showSerName val="0"/>
          <c:showPercent val="0"/>
          <c:showBubbleSize val="0"/>
        </c:dLbls>
        <c:gapWidth val="150"/>
        <c:axId val="320629048"/>
        <c:axId val="32062708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xmlns:c16r2="http://schemas.microsoft.com/office/drawing/2015/06/chart">
            <c:ext xmlns:c16="http://schemas.microsoft.com/office/drawing/2014/chart" uri="{C3380CC4-5D6E-409C-BE32-E72D297353CC}">
              <c16:uniqueId val="{00000001-B78A-492C-B5D3-AF4BB5E33260}"/>
            </c:ext>
          </c:extLst>
        </c:ser>
        <c:dLbls>
          <c:showLegendKey val="0"/>
          <c:showVal val="0"/>
          <c:showCatName val="0"/>
          <c:showSerName val="0"/>
          <c:showPercent val="0"/>
          <c:showBubbleSize val="0"/>
        </c:dLbls>
        <c:marker val="1"/>
        <c:smooth val="0"/>
        <c:axId val="320629048"/>
        <c:axId val="320627088"/>
      </c:lineChart>
      <c:catAx>
        <c:axId val="320629048"/>
        <c:scaling>
          <c:orientation val="minMax"/>
        </c:scaling>
        <c:delete val="1"/>
        <c:axPos val="b"/>
        <c:numFmt formatCode="General" sourceLinked="1"/>
        <c:majorTickMark val="none"/>
        <c:minorTickMark val="none"/>
        <c:tickLblPos val="none"/>
        <c:crossAx val="320627088"/>
        <c:crosses val="autoZero"/>
        <c:auto val="1"/>
        <c:lblAlgn val="ctr"/>
        <c:lblOffset val="100"/>
        <c:noMultiLvlLbl val="1"/>
      </c:catAx>
      <c:valAx>
        <c:axId val="3206270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206290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Y1" zoomScale="85" zoomScaleNormal="85" workbookViewId="0">
      <selection activeCell="SM68" sqref="SM68:TA8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c r="A5" s="2"/>
      <c r="B5" s="153" t="str">
        <f>データ!H7</f>
        <v>山口県　山陽小野田市</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24700</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小規模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1</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23415</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79.400000000000006</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3</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24200</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自治体職員</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28" t="s">
        <v>106</v>
      </c>
      <c r="SN16" s="129"/>
      <c r="SO16" s="129"/>
      <c r="SP16" s="129"/>
      <c r="SQ16" s="129"/>
      <c r="SR16" s="129"/>
      <c r="SS16" s="129"/>
      <c r="ST16" s="129"/>
      <c r="SU16" s="129"/>
      <c r="SV16" s="129"/>
      <c r="SW16" s="129"/>
      <c r="SX16" s="129"/>
      <c r="SY16" s="129"/>
      <c r="SZ16" s="129"/>
      <c r="TA16" s="130"/>
    </row>
    <row r="17" spans="1:521" ht="13.5" customHeight="1">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128"/>
      <c r="SN17" s="129"/>
      <c r="SO17" s="129"/>
      <c r="SP17" s="129"/>
      <c r="SQ17" s="129"/>
      <c r="SR17" s="129"/>
      <c r="SS17" s="129"/>
      <c r="ST17" s="129"/>
      <c r="SU17" s="129"/>
      <c r="SV17" s="129"/>
      <c r="SW17" s="129"/>
      <c r="SX17" s="129"/>
      <c r="SY17" s="129"/>
      <c r="SZ17" s="129"/>
      <c r="TA17" s="130"/>
    </row>
    <row r="18" spans="1:521" ht="13.5" customHeight="1">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128"/>
      <c r="SN18" s="129"/>
      <c r="SO18" s="129"/>
      <c r="SP18" s="129"/>
      <c r="SQ18" s="129"/>
      <c r="SR18" s="129"/>
      <c r="SS18" s="129"/>
      <c r="ST18" s="129"/>
      <c r="SU18" s="129"/>
      <c r="SV18" s="129"/>
      <c r="SW18" s="129"/>
      <c r="SX18" s="129"/>
      <c r="SY18" s="129"/>
      <c r="SZ18" s="129"/>
      <c r="TA18" s="130"/>
    </row>
    <row r="19" spans="1:521" ht="13.5" customHeight="1">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128"/>
      <c r="SN19" s="129"/>
      <c r="SO19" s="129"/>
      <c r="SP19" s="129"/>
      <c r="SQ19" s="129"/>
      <c r="SR19" s="129"/>
      <c r="SS19" s="129"/>
      <c r="ST19" s="129"/>
      <c r="SU19" s="129"/>
      <c r="SV19" s="129"/>
      <c r="SW19" s="129"/>
      <c r="SX19" s="129"/>
      <c r="SY19" s="129"/>
      <c r="SZ19" s="129"/>
      <c r="TA19" s="130"/>
    </row>
    <row r="20" spans="1:521" ht="13.5" customHeight="1">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128"/>
      <c r="SN20" s="129"/>
      <c r="SO20" s="129"/>
      <c r="SP20" s="129"/>
      <c r="SQ20" s="129"/>
      <c r="SR20" s="129"/>
      <c r="SS20" s="129"/>
      <c r="ST20" s="129"/>
      <c r="SU20" s="129"/>
      <c r="SV20" s="129"/>
      <c r="SW20" s="129"/>
      <c r="SX20" s="129"/>
      <c r="SY20" s="129"/>
      <c r="SZ20" s="129"/>
      <c r="TA20" s="130"/>
    </row>
    <row r="21" spans="1:521" ht="13.5" customHeight="1">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128"/>
      <c r="SN21" s="129"/>
      <c r="SO21" s="129"/>
      <c r="SP21" s="129"/>
      <c r="SQ21" s="129"/>
      <c r="SR21" s="129"/>
      <c r="SS21" s="129"/>
      <c r="ST21" s="129"/>
      <c r="SU21" s="129"/>
      <c r="SV21" s="129"/>
      <c r="SW21" s="129"/>
      <c r="SX21" s="129"/>
      <c r="SY21" s="129"/>
      <c r="SZ21" s="129"/>
      <c r="TA21" s="130"/>
    </row>
    <row r="22" spans="1:521" ht="13.5" customHeight="1">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128"/>
      <c r="SN22" s="129"/>
      <c r="SO22" s="129"/>
      <c r="SP22" s="129"/>
      <c r="SQ22" s="129"/>
      <c r="SR22" s="129"/>
      <c r="SS22" s="129"/>
      <c r="ST22" s="129"/>
      <c r="SU22" s="129"/>
      <c r="SV22" s="129"/>
      <c r="SW22" s="129"/>
      <c r="SX22" s="129"/>
      <c r="SY22" s="129"/>
      <c r="SZ22" s="129"/>
      <c r="TA22" s="130"/>
    </row>
    <row r="23" spans="1:521" ht="13.5" customHeight="1">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128"/>
      <c r="SN23" s="129"/>
      <c r="SO23" s="129"/>
      <c r="SP23" s="129"/>
      <c r="SQ23" s="129"/>
      <c r="SR23" s="129"/>
      <c r="SS23" s="129"/>
      <c r="ST23" s="129"/>
      <c r="SU23" s="129"/>
      <c r="SV23" s="129"/>
      <c r="SW23" s="129"/>
      <c r="SX23" s="129"/>
      <c r="SY23" s="129"/>
      <c r="SZ23" s="129"/>
      <c r="TA23" s="130"/>
    </row>
    <row r="24" spans="1:521" ht="13.5" customHeight="1">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128"/>
      <c r="SN24" s="129"/>
      <c r="SO24" s="129"/>
      <c r="SP24" s="129"/>
      <c r="SQ24" s="129"/>
      <c r="SR24" s="129"/>
      <c r="SS24" s="129"/>
      <c r="ST24" s="129"/>
      <c r="SU24" s="129"/>
      <c r="SV24" s="129"/>
      <c r="SW24" s="129"/>
      <c r="SX24" s="129"/>
      <c r="SY24" s="129"/>
      <c r="SZ24" s="129"/>
      <c r="TA24" s="130"/>
    </row>
    <row r="25" spans="1:521" ht="13.5" customHeight="1">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128"/>
      <c r="SN25" s="129"/>
      <c r="SO25" s="129"/>
      <c r="SP25" s="129"/>
      <c r="SQ25" s="129"/>
      <c r="SR25" s="129"/>
      <c r="SS25" s="129"/>
      <c r="ST25" s="129"/>
      <c r="SU25" s="129"/>
      <c r="SV25" s="129"/>
      <c r="SW25" s="129"/>
      <c r="SX25" s="129"/>
      <c r="SY25" s="129"/>
      <c r="SZ25" s="129"/>
      <c r="TA25" s="130"/>
    </row>
    <row r="26" spans="1:521" ht="13.5" customHeight="1">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128"/>
      <c r="SN26" s="129"/>
      <c r="SO26" s="129"/>
      <c r="SP26" s="129"/>
      <c r="SQ26" s="129"/>
      <c r="SR26" s="129"/>
      <c r="SS26" s="129"/>
      <c r="ST26" s="129"/>
      <c r="SU26" s="129"/>
      <c r="SV26" s="129"/>
      <c r="SW26" s="129"/>
      <c r="SX26" s="129"/>
      <c r="SY26" s="129"/>
      <c r="SZ26" s="129"/>
      <c r="TA26" s="130"/>
    </row>
    <row r="27" spans="1:521" ht="13.5" customHeight="1">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128"/>
      <c r="SN27" s="129"/>
      <c r="SO27" s="129"/>
      <c r="SP27" s="129"/>
      <c r="SQ27" s="129"/>
      <c r="SR27" s="129"/>
      <c r="SS27" s="129"/>
      <c r="ST27" s="129"/>
      <c r="SU27" s="129"/>
      <c r="SV27" s="129"/>
      <c r="SW27" s="129"/>
      <c r="SX27" s="129"/>
      <c r="SY27" s="129"/>
      <c r="SZ27" s="129"/>
      <c r="TA27" s="130"/>
    </row>
    <row r="28" spans="1:521" ht="13.5" customHeight="1">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128"/>
      <c r="SN28" s="129"/>
      <c r="SO28" s="129"/>
      <c r="SP28" s="129"/>
      <c r="SQ28" s="129"/>
      <c r="SR28" s="129"/>
      <c r="SS28" s="129"/>
      <c r="ST28" s="129"/>
      <c r="SU28" s="129"/>
      <c r="SV28" s="129"/>
      <c r="SW28" s="129"/>
      <c r="SX28" s="129"/>
      <c r="SY28" s="129"/>
      <c r="SZ28" s="129"/>
      <c r="TA28" s="130"/>
    </row>
    <row r="29" spans="1:521" ht="13.5" customHeight="1">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128"/>
      <c r="SN29" s="129"/>
      <c r="SO29" s="129"/>
      <c r="SP29" s="129"/>
      <c r="SQ29" s="129"/>
      <c r="SR29" s="129"/>
      <c r="SS29" s="129"/>
      <c r="ST29" s="129"/>
      <c r="SU29" s="129"/>
      <c r="SV29" s="129"/>
      <c r="SW29" s="129"/>
      <c r="SX29" s="129"/>
      <c r="SY29" s="129"/>
      <c r="SZ29" s="129"/>
      <c r="TA29" s="130"/>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28"/>
      <c r="SN30" s="129"/>
      <c r="SO30" s="129"/>
      <c r="SP30" s="129"/>
      <c r="SQ30" s="129"/>
      <c r="SR30" s="129"/>
      <c r="SS30" s="129"/>
      <c r="ST30" s="129"/>
      <c r="SU30" s="129"/>
      <c r="SV30" s="129"/>
      <c r="SW30" s="129"/>
      <c r="SX30" s="129"/>
      <c r="SY30" s="129"/>
      <c r="SZ30" s="129"/>
      <c r="TA30" s="130"/>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28"/>
      <c r="SN31" s="129"/>
      <c r="SO31" s="129"/>
      <c r="SP31" s="129"/>
      <c r="SQ31" s="129"/>
      <c r="SR31" s="129"/>
      <c r="SS31" s="129"/>
      <c r="ST31" s="129"/>
      <c r="SU31" s="129"/>
      <c r="SV31" s="129"/>
      <c r="SW31" s="129"/>
      <c r="SX31" s="129"/>
      <c r="SY31" s="129"/>
      <c r="SZ31" s="129"/>
      <c r="TA31" s="130"/>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115.83</v>
      </c>
      <c r="Y32" s="107"/>
      <c r="Z32" s="107"/>
      <c r="AA32" s="107"/>
      <c r="AB32" s="107"/>
      <c r="AC32" s="107"/>
      <c r="AD32" s="107"/>
      <c r="AE32" s="107"/>
      <c r="AF32" s="107"/>
      <c r="AG32" s="107"/>
      <c r="AH32" s="107"/>
      <c r="AI32" s="107"/>
      <c r="AJ32" s="107"/>
      <c r="AK32" s="107"/>
      <c r="AL32" s="107"/>
      <c r="AM32" s="107"/>
      <c r="AN32" s="107"/>
      <c r="AO32" s="107"/>
      <c r="AP32" s="107"/>
      <c r="AQ32" s="108"/>
      <c r="AR32" s="106">
        <f>データ!U6</f>
        <v>116.85</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116.36</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108.01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140.06</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475.24</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616.23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850.66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1120.26</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1525.78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84.59</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76.849999999999994</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68.680000000000007</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60.59</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53.97</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28"/>
      <c r="SN32" s="129"/>
      <c r="SO32" s="129"/>
      <c r="SP32" s="129"/>
      <c r="SQ32" s="129"/>
      <c r="SR32" s="129"/>
      <c r="SS32" s="129"/>
      <c r="ST32" s="129"/>
      <c r="SU32" s="129"/>
      <c r="SV32" s="129"/>
      <c r="SW32" s="129"/>
      <c r="SX32" s="129"/>
      <c r="SY32" s="129"/>
      <c r="SZ32" s="129"/>
      <c r="TA32" s="130"/>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108.74</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109.99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109.1</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108.18</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114.99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86.84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83.56</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82.78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79.27</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75.56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619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688.41</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649.91999999999996</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680.22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786.06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552.4</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505.25</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531.53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504.73</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450.91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28"/>
      <c r="SN33" s="129"/>
      <c r="SO33" s="129"/>
      <c r="SP33" s="129"/>
      <c r="SQ33" s="129"/>
      <c r="SR33" s="129"/>
      <c r="SS33" s="129"/>
      <c r="ST33" s="129"/>
      <c r="SU33" s="129"/>
      <c r="SV33" s="129"/>
      <c r="SW33" s="129"/>
      <c r="SX33" s="129"/>
      <c r="SY33" s="129"/>
      <c r="SZ33" s="129"/>
      <c r="TA33" s="130"/>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128"/>
      <c r="SN34" s="129"/>
      <c r="SO34" s="129"/>
      <c r="SP34" s="129"/>
      <c r="SQ34" s="129"/>
      <c r="SR34" s="129"/>
      <c r="SS34" s="129"/>
      <c r="ST34" s="129"/>
      <c r="SU34" s="129"/>
      <c r="SV34" s="129"/>
      <c r="SW34" s="129"/>
      <c r="SX34" s="129"/>
      <c r="SY34" s="129"/>
      <c r="SZ34" s="129"/>
      <c r="TA34" s="130"/>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28"/>
      <c r="SN35" s="129"/>
      <c r="SO35" s="129"/>
      <c r="SP35" s="129"/>
      <c r="SQ35" s="129"/>
      <c r="SR35" s="129"/>
      <c r="SS35" s="129"/>
      <c r="ST35" s="129"/>
      <c r="SU35" s="129"/>
      <c r="SV35" s="129"/>
      <c r="SW35" s="129"/>
      <c r="SX35" s="129"/>
      <c r="SY35" s="129"/>
      <c r="SZ35" s="129"/>
      <c r="TA35" s="130"/>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28"/>
      <c r="SN36" s="129"/>
      <c r="SO36" s="129"/>
      <c r="SP36" s="129"/>
      <c r="SQ36" s="129"/>
      <c r="SR36" s="129"/>
      <c r="SS36" s="129"/>
      <c r="ST36" s="129"/>
      <c r="SU36" s="129"/>
      <c r="SV36" s="129"/>
      <c r="SW36" s="129"/>
      <c r="SX36" s="129"/>
      <c r="SY36" s="129"/>
      <c r="SZ36" s="129"/>
      <c r="TA36" s="130"/>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28"/>
      <c r="SN37" s="129"/>
      <c r="SO37" s="129"/>
      <c r="SP37" s="129"/>
      <c r="SQ37" s="129"/>
      <c r="SR37" s="129"/>
      <c r="SS37" s="129"/>
      <c r="ST37" s="129"/>
      <c r="SU37" s="129"/>
      <c r="SV37" s="129"/>
      <c r="SW37" s="129"/>
      <c r="SX37" s="129"/>
      <c r="SY37" s="129"/>
      <c r="SZ37" s="129"/>
      <c r="TA37" s="130"/>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28"/>
      <c r="SN38" s="129"/>
      <c r="SO38" s="129"/>
      <c r="SP38" s="129"/>
      <c r="SQ38" s="129"/>
      <c r="SR38" s="129"/>
      <c r="SS38" s="129"/>
      <c r="ST38" s="129"/>
      <c r="SU38" s="129"/>
      <c r="SV38" s="129"/>
      <c r="SW38" s="129"/>
      <c r="SX38" s="129"/>
      <c r="SY38" s="129"/>
      <c r="SZ38" s="129"/>
      <c r="TA38" s="130"/>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28"/>
      <c r="SN39" s="129"/>
      <c r="SO39" s="129"/>
      <c r="SP39" s="129"/>
      <c r="SQ39" s="129"/>
      <c r="SR39" s="129"/>
      <c r="SS39" s="129"/>
      <c r="ST39" s="129"/>
      <c r="SU39" s="129"/>
      <c r="SV39" s="129"/>
      <c r="SW39" s="129"/>
      <c r="SX39" s="129"/>
      <c r="SY39" s="129"/>
      <c r="SZ39" s="129"/>
      <c r="TA39" s="130"/>
    </row>
    <row r="40" spans="1:521" ht="13.5" customHeight="1">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128"/>
      <c r="SN40" s="129"/>
      <c r="SO40" s="129"/>
      <c r="SP40" s="129"/>
      <c r="SQ40" s="129"/>
      <c r="SR40" s="129"/>
      <c r="SS40" s="129"/>
      <c r="ST40" s="129"/>
      <c r="SU40" s="129"/>
      <c r="SV40" s="129"/>
      <c r="SW40" s="129"/>
      <c r="SX40" s="129"/>
      <c r="SY40" s="129"/>
      <c r="SZ40" s="129"/>
      <c r="TA40" s="130"/>
    </row>
    <row r="41" spans="1:521" ht="13.5" customHeight="1">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128"/>
      <c r="SN41" s="129"/>
      <c r="SO41" s="129"/>
      <c r="SP41" s="129"/>
      <c r="SQ41" s="129"/>
      <c r="SR41" s="129"/>
      <c r="SS41" s="129"/>
      <c r="ST41" s="129"/>
      <c r="SU41" s="129"/>
      <c r="SV41" s="129"/>
      <c r="SW41" s="129"/>
      <c r="SX41" s="129"/>
      <c r="SY41" s="129"/>
      <c r="SZ41" s="129"/>
      <c r="TA41" s="130"/>
    </row>
    <row r="42" spans="1:521" ht="13.5" customHeight="1">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128"/>
      <c r="SN42" s="129"/>
      <c r="SO42" s="129"/>
      <c r="SP42" s="129"/>
      <c r="SQ42" s="129"/>
      <c r="SR42" s="129"/>
      <c r="SS42" s="129"/>
      <c r="ST42" s="129"/>
      <c r="SU42" s="129"/>
      <c r="SV42" s="129"/>
      <c r="SW42" s="129"/>
      <c r="SX42" s="129"/>
      <c r="SY42" s="129"/>
      <c r="SZ42" s="129"/>
      <c r="TA42" s="130"/>
    </row>
    <row r="43" spans="1:521" ht="13.5" customHeight="1">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128"/>
      <c r="SN43" s="129"/>
      <c r="SO43" s="129"/>
      <c r="SP43" s="129"/>
      <c r="SQ43" s="129"/>
      <c r="SR43" s="129"/>
      <c r="SS43" s="129"/>
      <c r="ST43" s="129"/>
      <c r="SU43" s="129"/>
      <c r="SV43" s="129"/>
      <c r="SW43" s="129"/>
      <c r="SX43" s="129"/>
      <c r="SY43" s="129"/>
      <c r="SZ43" s="129"/>
      <c r="TA43" s="130"/>
    </row>
    <row r="44" spans="1:521" ht="13.5" customHeight="1">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128"/>
      <c r="SN44" s="129"/>
      <c r="SO44" s="129"/>
      <c r="SP44" s="129"/>
      <c r="SQ44" s="129"/>
      <c r="SR44" s="129"/>
      <c r="SS44" s="129"/>
      <c r="ST44" s="129"/>
      <c r="SU44" s="129"/>
      <c r="SV44" s="129"/>
      <c r="SW44" s="129"/>
      <c r="SX44" s="129"/>
      <c r="SY44" s="129"/>
      <c r="SZ44" s="129"/>
      <c r="TA44" s="130"/>
    </row>
    <row r="45" spans="1:521" ht="13.5" customHeight="1">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131"/>
      <c r="SN45" s="132"/>
      <c r="SO45" s="132"/>
      <c r="SP45" s="132"/>
      <c r="SQ45" s="132"/>
      <c r="SR45" s="132"/>
      <c r="SS45" s="132"/>
      <c r="ST45" s="132"/>
      <c r="SU45" s="132"/>
      <c r="SV45" s="132"/>
      <c r="SW45" s="132"/>
      <c r="SX45" s="132"/>
      <c r="SY45" s="132"/>
      <c r="SZ45" s="132"/>
      <c r="TA45" s="133"/>
    </row>
    <row r="46" spans="1:521" ht="13.5" customHeight="1">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113.38</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115.96</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115.56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107.07</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139.57</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26.4</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25.82</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25.92</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27.87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20.99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97.94</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96.6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95.38</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84.04</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94.8</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100</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100</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100</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100</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97.98</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90.99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93.58</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93.31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103.39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34.1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33.79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33.81</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34.33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30.96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42.43</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43.12</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43.85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44.05</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45.51</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61.07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61.64</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61.85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64.14</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107</v>
      </c>
      <c r="SN68" s="86"/>
      <c r="SO68" s="86"/>
      <c r="SP68" s="86"/>
      <c r="SQ68" s="86"/>
      <c r="SR68" s="86"/>
      <c r="SS68" s="86"/>
      <c r="ST68" s="86"/>
      <c r="SU68" s="86"/>
      <c r="SV68" s="86"/>
      <c r="SW68" s="86"/>
      <c r="SX68" s="86"/>
      <c r="SY68" s="86"/>
      <c r="SZ68" s="86"/>
      <c r="TA68" s="87"/>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54.87</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54.88</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55.77</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57</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57.63</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52.16</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51.66</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53.55</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53.08</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52.06</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1.79</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1.34</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0.39</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0.69</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0.19</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49.38</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51.15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52.15</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52.21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54.51</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14.92</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20.8</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29.43</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32.03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36.58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2.36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0.11</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0.36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38</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FileyMDNonj/PcHJ9/NJHdP7V8GoXbhxWFOLNfwpQXHsZ2hGytDX0SsFNW75rosq7H5nqlPq3bgDN3/PBu7s0Q==" saltValue="ZxACNhSPZE7FeD/u4WOsr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39</v>
      </c>
    </row>
    <row r="2" spans="1:140">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41</v>
      </c>
      <c r="B3" s="46" t="s">
        <v>42</v>
      </c>
      <c r="C3" s="46" t="s">
        <v>43</v>
      </c>
      <c r="D3" s="46" t="s">
        <v>44</v>
      </c>
      <c r="E3" s="46" t="s">
        <v>45</v>
      </c>
      <c r="F3" s="46" t="s">
        <v>46</v>
      </c>
      <c r="G3" s="46" t="s">
        <v>47</v>
      </c>
      <c r="H3" s="160" t="s">
        <v>48</v>
      </c>
      <c r="I3" s="161"/>
      <c r="J3" s="161"/>
      <c r="K3" s="161"/>
      <c r="L3" s="161"/>
      <c r="M3" s="161"/>
      <c r="N3" s="161"/>
      <c r="O3" s="161"/>
      <c r="P3" s="161"/>
      <c r="Q3" s="161"/>
      <c r="R3" s="161"/>
      <c r="S3" s="161"/>
      <c r="T3" s="164" t="s">
        <v>49</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26</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c r="A4" s="45" t="s">
        <v>50</v>
      </c>
      <c r="B4" s="47"/>
      <c r="C4" s="47"/>
      <c r="D4" s="47"/>
      <c r="E4" s="47"/>
      <c r="F4" s="47"/>
      <c r="G4" s="47"/>
      <c r="H4" s="162"/>
      <c r="I4" s="163"/>
      <c r="J4" s="163"/>
      <c r="K4" s="163"/>
      <c r="L4" s="163"/>
      <c r="M4" s="163"/>
      <c r="N4" s="163"/>
      <c r="O4" s="163"/>
      <c r="P4" s="163"/>
      <c r="Q4" s="163"/>
      <c r="R4" s="163"/>
      <c r="S4" s="163"/>
      <c r="T4" s="159" t="s">
        <v>51</v>
      </c>
      <c r="U4" s="159"/>
      <c r="V4" s="159"/>
      <c r="W4" s="159"/>
      <c r="X4" s="159"/>
      <c r="Y4" s="159"/>
      <c r="Z4" s="159"/>
      <c r="AA4" s="159"/>
      <c r="AB4" s="159"/>
      <c r="AC4" s="159"/>
      <c r="AD4" s="159"/>
      <c r="AE4" s="159" t="s">
        <v>52</v>
      </c>
      <c r="AF4" s="159"/>
      <c r="AG4" s="159"/>
      <c r="AH4" s="159"/>
      <c r="AI4" s="159"/>
      <c r="AJ4" s="159"/>
      <c r="AK4" s="159"/>
      <c r="AL4" s="159"/>
      <c r="AM4" s="159"/>
      <c r="AN4" s="159"/>
      <c r="AO4" s="159"/>
      <c r="AP4" s="159" t="s">
        <v>53</v>
      </c>
      <c r="AQ4" s="159"/>
      <c r="AR4" s="159"/>
      <c r="AS4" s="159"/>
      <c r="AT4" s="159"/>
      <c r="AU4" s="159"/>
      <c r="AV4" s="159"/>
      <c r="AW4" s="159"/>
      <c r="AX4" s="159"/>
      <c r="AY4" s="159"/>
      <c r="AZ4" s="159"/>
      <c r="BA4" s="159" t="s">
        <v>54</v>
      </c>
      <c r="BB4" s="159"/>
      <c r="BC4" s="159"/>
      <c r="BD4" s="159"/>
      <c r="BE4" s="159"/>
      <c r="BF4" s="159"/>
      <c r="BG4" s="159"/>
      <c r="BH4" s="159"/>
      <c r="BI4" s="159"/>
      <c r="BJ4" s="159"/>
      <c r="BK4" s="159"/>
      <c r="BL4" s="159" t="s">
        <v>55</v>
      </c>
      <c r="BM4" s="159"/>
      <c r="BN4" s="159"/>
      <c r="BO4" s="159"/>
      <c r="BP4" s="159"/>
      <c r="BQ4" s="159"/>
      <c r="BR4" s="159"/>
      <c r="BS4" s="159"/>
      <c r="BT4" s="159"/>
      <c r="BU4" s="159"/>
      <c r="BV4" s="159"/>
      <c r="BW4" s="159" t="s">
        <v>56</v>
      </c>
      <c r="BX4" s="159"/>
      <c r="BY4" s="159"/>
      <c r="BZ4" s="159"/>
      <c r="CA4" s="159"/>
      <c r="CB4" s="159"/>
      <c r="CC4" s="159"/>
      <c r="CD4" s="159"/>
      <c r="CE4" s="159"/>
      <c r="CF4" s="159"/>
      <c r="CG4" s="159"/>
      <c r="CH4" s="159" t="s">
        <v>57</v>
      </c>
      <c r="CI4" s="159"/>
      <c r="CJ4" s="159"/>
      <c r="CK4" s="159"/>
      <c r="CL4" s="159"/>
      <c r="CM4" s="159"/>
      <c r="CN4" s="159"/>
      <c r="CO4" s="159"/>
      <c r="CP4" s="159"/>
      <c r="CQ4" s="159"/>
      <c r="CR4" s="159"/>
      <c r="CS4" s="159" t="s">
        <v>58</v>
      </c>
      <c r="CT4" s="159"/>
      <c r="CU4" s="159"/>
      <c r="CV4" s="159"/>
      <c r="CW4" s="159"/>
      <c r="CX4" s="159"/>
      <c r="CY4" s="159"/>
      <c r="CZ4" s="159"/>
      <c r="DA4" s="159"/>
      <c r="DB4" s="159"/>
      <c r="DC4" s="159"/>
      <c r="DD4" s="159" t="s">
        <v>59</v>
      </c>
      <c r="DE4" s="159"/>
      <c r="DF4" s="159"/>
      <c r="DG4" s="159"/>
      <c r="DH4" s="159"/>
      <c r="DI4" s="159"/>
      <c r="DJ4" s="159"/>
      <c r="DK4" s="159"/>
      <c r="DL4" s="159"/>
      <c r="DM4" s="159"/>
      <c r="DN4" s="159"/>
      <c r="DO4" s="159" t="s">
        <v>60</v>
      </c>
      <c r="DP4" s="159"/>
      <c r="DQ4" s="159"/>
      <c r="DR4" s="159"/>
      <c r="DS4" s="159"/>
      <c r="DT4" s="159"/>
      <c r="DU4" s="159"/>
      <c r="DV4" s="159"/>
      <c r="DW4" s="159"/>
      <c r="DX4" s="159"/>
      <c r="DY4" s="159"/>
      <c r="DZ4" s="159" t="s">
        <v>61</v>
      </c>
      <c r="EA4" s="159"/>
      <c r="EB4" s="159"/>
      <c r="EC4" s="159"/>
      <c r="ED4" s="159"/>
      <c r="EE4" s="159"/>
      <c r="EF4" s="159"/>
      <c r="EG4" s="159"/>
      <c r="EH4" s="159"/>
      <c r="EI4" s="159"/>
      <c r="EJ4" s="159"/>
    </row>
    <row r="5" spans="1:140">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c r="A6" s="45" t="s">
        <v>87</v>
      </c>
      <c r="B6" s="50"/>
      <c r="C6" s="50"/>
      <c r="D6" s="50"/>
      <c r="E6" s="50"/>
      <c r="F6" s="50"/>
      <c r="G6" s="50"/>
      <c r="H6" s="50"/>
      <c r="I6" s="50"/>
      <c r="J6" s="50"/>
      <c r="K6" s="50"/>
      <c r="L6" s="50"/>
      <c r="M6" s="50"/>
      <c r="N6" s="50"/>
      <c r="O6" s="50"/>
      <c r="P6" s="50"/>
      <c r="Q6" s="51"/>
      <c r="R6" s="50"/>
      <c r="S6" s="50"/>
      <c r="T6" s="52">
        <f t="shared" ref="T6:CE6" si="3">T7</f>
        <v>115.83</v>
      </c>
      <c r="U6" s="52">
        <f>U7</f>
        <v>116.85</v>
      </c>
      <c r="V6" s="52">
        <f>V7</f>
        <v>116.36</v>
      </c>
      <c r="W6" s="52">
        <f>W7</f>
        <v>108.01</v>
      </c>
      <c r="X6" s="52">
        <f t="shared" si="3"/>
        <v>140.06</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475.24</v>
      </c>
      <c r="AQ6" s="52">
        <f>AQ7</f>
        <v>616.23</v>
      </c>
      <c r="AR6" s="52">
        <f>AR7</f>
        <v>850.66</v>
      </c>
      <c r="AS6" s="52">
        <f>AS7</f>
        <v>1120.26</v>
      </c>
      <c r="AT6" s="52">
        <f t="shared" si="3"/>
        <v>1525.78</v>
      </c>
      <c r="AU6" s="52">
        <f t="shared" si="3"/>
        <v>619</v>
      </c>
      <c r="AV6" s="52">
        <f t="shared" si="3"/>
        <v>688.41</v>
      </c>
      <c r="AW6" s="52">
        <f t="shared" si="3"/>
        <v>649.91999999999996</v>
      </c>
      <c r="AX6" s="52">
        <f t="shared" si="3"/>
        <v>680.22</v>
      </c>
      <c r="AY6" s="52">
        <f t="shared" si="3"/>
        <v>786.06</v>
      </c>
      <c r="AZ6" s="50" t="str">
        <f>IF(AZ7="-","【-】","【"&amp;SUBSTITUTE(TEXT(AZ7,"#,##0.00"),"-","△")&amp;"】")</f>
        <v>【420.52】</v>
      </c>
      <c r="BA6" s="52">
        <f t="shared" si="3"/>
        <v>84.59</v>
      </c>
      <c r="BB6" s="52">
        <f>BB7</f>
        <v>76.849999999999994</v>
      </c>
      <c r="BC6" s="52">
        <f>BC7</f>
        <v>68.680000000000007</v>
      </c>
      <c r="BD6" s="52">
        <f>BD7</f>
        <v>60.59</v>
      </c>
      <c r="BE6" s="52">
        <f t="shared" si="3"/>
        <v>53.97</v>
      </c>
      <c r="BF6" s="52">
        <f t="shared" si="3"/>
        <v>552.4</v>
      </c>
      <c r="BG6" s="52">
        <f t="shared" si="3"/>
        <v>505.25</v>
      </c>
      <c r="BH6" s="52">
        <f t="shared" si="3"/>
        <v>531.53</v>
      </c>
      <c r="BI6" s="52">
        <f t="shared" si="3"/>
        <v>504.73</v>
      </c>
      <c r="BJ6" s="52">
        <f t="shared" si="3"/>
        <v>450.91</v>
      </c>
      <c r="BK6" s="50" t="str">
        <f>IF(BK7="-","【-】","【"&amp;SUBSTITUTE(TEXT(BK7,"#,##0.00"),"-","△")&amp;"】")</f>
        <v>【238.81】</v>
      </c>
      <c r="BL6" s="52">
        <f t="shared" si="3"/>
        <v>113.38</v>
      </c>
      <c r="BM6" s="52">
        <f>BM7</f>
        <v>115.96</v>
      </c>
      <c r="BN6" s="52">
        <f>BN7</f>
        <v>115.56</v>
      </c>
      <c r="BO6" s="52">
        <f>BO7</f>
        <v>107.07</v>
      </c>
      <c r="BP6" s="52">
        <f t="shared" si="3"/>
        <v>139.57</v>
      </c>
      <c r="BQ6" s="52">
        <f t="shared" si="3"/>
        <v>90.99</v>
      </c>
      <c r="BR6" s="52">
        <f t="shared" si="3"/>
        <v>93.58</v>
      </c>
      <c r="BS6" s="52">
        <f t="shared" si="3"/>
        <v>93.31</v>
      </c>
      <c r="BT6" s="52">
        <f t="shared" si="3"/>
        <v>92.2</v>
      </c>
      <c r="BU6" s="52">
        <f t="shared" si="3"/>
        <v>103.39</v>
      </c>
      <c r="BV6" s="50" t="str">
        <f>IF(BV7="-","【-】","【"&amp;SUBSTITUTE(TEXT(BV7,"#,##0.00"),"-","△")&amp;"】")</f>
        <v>【115.00】</v>
      </c>
      <c r="BW6" s="52">
        <f t="shared" si="3"/>
        <v>26.4</v>
      </c>
      <c r="BX6" s="52">
        <f>BX7</f>
        <v>25.82</v>
      </c>
      <c r="BY6" s="52">
        <f>BY7</f>
        <v>25.92</v>
      </c>
      <c r="BZ6" s="52">
        <f>BZ7</f>
        <v>27.87</v>
      </c>
      <c r="CA6" s="52">
        <f t="shared" si="3"/>
        <v>20.99</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97.94</v>
      </c>
      <c r="CI6" s="52">
        <f>CI7</f>
        <v>96.6</v>
      </c>
      <c r="CJ6" s="52">
        <f>CJ7</f>
        <v>95.38</v>
      </c>
      <c r="CK6" s="52">
        <f>CK7</f>
        <v>84.04</v>
      </c>
      <c r="CL6" s="52">
        <f t="shared" si="5"/>
        <v>94.8</v>
      </c>
      <c r="CM6" s="52">
        <f t="shared" si="5"/>
        <v>42.43</v>
      </c>
      <c r="CN6" s="52">
        <f t="shared" si="5"/>
        <v>43.12</v>
      </c>
      <c r="CO6" s="52">
        <f t="shared" si="5"/>
        <v>43.85</v>
      </c>
      <c r="CP6" s="52">
        <f t="shared" si="5"/>
        <v>44.05</v>
      </c>
      <c r="CQ6" s="52">
        <f t="shared" si="5"/>
        <v>45.51</v>
      </c>
      <c r="CR6" s="50" t="str">
        <f>IF(CR7="-","【-】","【"&amp;SUBSTITUTE(TEXT(CR7,"#,##0.00"),"-","△")&amp;"】")</f>
        <v>【55.21】</v>
      </c>
      <c r="CS6" s="52">
        <f t="shared" ref="CS6:DB6" si="6">CS7</f>
        <v>100</v>
      </c>
      <c r="CT6" s="52">
        <f>CT7</f>
        <v>100</v>
      </c>
      <c r="CU6" s="52">
        <f>CU7</f>
        <v>100</v>
      </c>
      <c r="CV6" s="52">
        <f>CV7</f>
        <v>100</v>
      </c>
      <c r="CW6" s="52">
        <f t="shared" si="6"/>
        <v>97.98</v>
      </c>
      <c r="CX6" s="52">
        <f t="shared" si="6"/>
        <v>61.07</v>
      </c>
      <c r="CY6" s="52">
        <f t="shared" si="6"/>
        <v>61.62</v>
      </c>
      <c r="CZ6" s="52">
        <f t="shared" si="6"/>
        <v>61.64</v>
      </c>
      <c r="DA6" s="52">
        <f t="shared" si="6"/>
        <v>61.85</v>
      </c>
      <c r="DB6" s="52">
        <f t="shared" si="6"/>
        <v>64.14</v>
      </c>
      <c r="DC6" s="50" t="str">
        <f>IF(DC7="-","【-】","【"&amp;SUBSTITUTE(TEXT(DC7,"#,##0.00"),"-","△")&amp;"】")</f>
        <v>【77.39】</v>
      </c>
      <c r="DD6" s="52">
        <f t="shared" ref="DD6:DM6" si="7">DD7</f>
        <v>54.87</v>
      </c>
      <c r="DE6" s="52">
        <f>DE7</f>
        <v>54.88</v>
      </c>
      <c r="DF6" s="52">
        <f>DF7</f>
        <v>55.77</v>
      </c>
      <c r="DG6" s="52">
        <f>DG7</f>
        <v>57</v>
      </c>
      <c r="DH6" s="52">
        <f t="shared" si="7"/>
        <v>57.63</v>
      </c>
      <c r="DI6" s="52">
        <f t="shared" si="7"/>
        <v>49.38</v>
      </c>
      <c r="DJ6" s="52">
        <f t="shared" si="7"/>
        <v>51.15</v>
      </c>
      <c r="DK6" s="52">
        <f t="shared" si="7"/>
        <v>52.15</v>
      </c>
      <c r="DL6" s="52">
        <f t="shared" si="7"/>
        <v>52.21</v>
      </c>
      <c r="DM6" s="52">
        <f t="shared" si="7"/>
        <v>54.51</v>
      </c>
      <c r="DN6" s="50" t="str">
        <f>IF(DN7="-","【-】","【"&amp;SUBSTITUTE(TEXT(DN7,"#,##0.00"),"-","△")&amp;"】")</f>
        <v>【59.23】</v>
      </c>
      <c r="DO6" s="52">
        <f t="shared" ref="DO6:DX6" si="8">DO7</f>
        <v>52.16</v>
      </c>
      <c r="DP6" s="52">
        <f>DP7</f>
        <v>51.66</v>
      </c>
      <c r="DQ6" s="52">
        <f>DQ7</f>
        <v>53.55</v>
      </c>
      <c r="DR6" s="52">
        <f>DR7</f>
        <v>53.08</v>
      </c>
      <c r="DS6" s="52">
        <f t="shared" si="8"/>
        <v>52.06</v>
      </c>
      <c r="DT6" s="52">
        <f t="shared" si="8"/>
        <v>14.92</v>
      </c>
      <c r="DU6" s="52">
        <f t="shared" si="8"/>
        <v>20.8</v>
      </c>
      <c r="DV6" s="52">
        <f t="shared" si="8"/>
        <v>29.43</v>
      </c>
      <c r="DW6" s="52">
        <f t="shared" si="8"/>
        <v>32.03</v>
      </c>
      <c r="DX6" s="52">
        <f t="shared" si="8"/>
        <v>36.58</v>
      </c>
      <c r="DY6" s="50" t="str">
        <f>IF(DY7="-","【-】","【"&amp;SUBSTITUTE(TEXT(DY7,"#,##0.00"),"-","△")&amp;"】")</f>
        <v>【47.77】</v>
      </c>
      <c r="DZ6" s="52">
        <f t="shared" ref="DZ6:EI6" si="9">DZ7</f>
        <v>1.79</v>
      </c>
      <c r="EA6" s="52">
        <f>EA7</f>
        <v>1.34</v>
      </c>
      <c r="EB6" s="52">
        <f>EB7</f>
        <v>0.39</v>
      </c>
      <c r="EC6" s="52">
        <f>EC7</f>
        <v>0.69</v>
      </c>
      <c r="ED6" s="52">
        <f t="shared" si="9"/>
        <v>0.19</v>
      </c>
      <c r="EE6" s="52">
        <f t="shared" si="9"/>
        <v>2.36</v>
      </c>
      <c r="EF6" s="52">
        <f t="shared" si="9"/>
        <v>0.11</v>
      </c>
      <c r="EG6" s="52">
        <f t="shared" si="9"/>
        <v>0.11</v>
      </c>
      <c r="EH6" s="52">
        <f t="shared" si="9"/>
        <v>0.11</v>
      </c>
      <c r="EI6" s="52">
        <f t="shared" si="9"/>
        <v>0.36</v>
      </c>
      <c r="EJ6" s="50" t="str">
        <f>IF(EJ7="-","【-】","【"&amp;SUBSTITUTE(TEXT(EJ7,"#,##0.00"),"-","△")&amp;"】")</f>
        <v>【0.34】</v>
      </c>
    </row>
    <row r="7" spans="1:140" s="53" customFormat="1">
      <c r="A7"/>
      <c r="B7" s="54" t="s">
        <v>88</v>
      </c>
      <c r="C7" s="54" t="s">
        <v>89</v>
      </c>
      <c r="D7" s="54" t="s">
        <v>90</v>
      </c>
      <c r="E7" s="54" t="s">
        <v>91</v>
      </c>
      <c r="F7" s="54" t="s">
        <v>92</v>
      </c>
      <c r="G7" s="54" t="s">
        <v>93</v>
      </c>
      <c r="H7" s="54" t="s">
        <v>94</v>
      </c>
      <c r="I7" s="54" t="s">
        <v>95</v>
      </c>
      <c r="J7" s="54" t="s">
        <v>96</v>
      </c>
      <c r="K7" s="55">
        <v>24700</v>
      </c>
      <c r="L7" s="54" t="s">
        <v>97</v>
      </c>
      <c r="M7" s="55">
        <v>1</v>
      </c>
      <c r="N7" s="55">
        <v>23415</v>
      </c>
      <c r="O7" s="56" t="s">
        <v>98</v>
      </c>
      <c r="P7" s="56">
        <v>79.400000000000006</v>
      </c>
      <c r="Q7" s="55">
        <v>3</v>
      </c>
      <c r="R7" s="55">
        <v>24200</v>
      </c>
      <c r="S7" s="54" t="s">
        <v>99</v>
      </c>
      <c r="T7" s="57">
        <v>115.83</v>
      </c>
      <c r="U7" s="57">
        <v>116.85</v>
      </c>
      <c r="V7" s="57">
        <v>116.36</v>
      </c>
      <c r="W7" s="57">
        <v>108.01</v>
      </c>
      <c r="X7" s="57">
        <v>140.06</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475.24</v>
      </c>
      <c r="AQ7" s="57">
        <v>616.23</v>
      </c>
      <c r="AR7" s="57">
        <v>850.66</v>
      </c>
      <c r="AS7" s="57">
        <v>1120.26</v>
      </c>
      <c r="AT7" s="57">
        <v>1525.78</v>
      </c>
      <c r="AU7" s="57">
        <v>619</v>
      </c>
      <c r="AV7" s="57">
        <v>688.41</v>
      </c>
      <c r="AW7" s="57">
        <v>649.91999999999996</v>
      </c>
      <c r="AX7" s="57">
        <v>680.22</v>
      </c>
      <c r="AY7" s="57">
        <v>786.06</v>
      </c>
      <c r="AZ7" s="57">
        <v>420.52</v>
      </c>
      <c r="BA7" s="57">
        <v>84.59</v>
      </c>
      <c r="BB7" s="57">
        <v>76.849999999999994</v>
      </c>
      <c r="BC7" s="57">
        <v>68.680000000000007</v>
      </c>
      <c r="BD7" s="57">
        <v>60.59</v>
      </c>
      <c r="BE7" s="57">
        <v>53.97</v>
      </c>
      <c r="BF7" s="57">
        <v>552.4</v>
      </c>
      <c r="BG7" s="57">
        <v>505.25</v>
      </c>
      <c r="BH7" s="57">
        <v>531.53</v>
      </c>
      <c r="BI7" s="57">
        <v>504.73</v>
      </c>
      <c r="BJ7" s="57">
        <v>450.91</v>
      </c>
      <c r="BK7" s="57">
        <v>238.81</v>
      </c>
      <c r="BL7" s="57">
        <v>113.38</v>
      </c>
      <c r="BM7" s="57">
        <v>115.96</v>
      </c>
      <c r="BN7" s="57">
        <v>115.56</v>
      </c>
      <c r="BO7" s="57">
        <v>107.07</v>
      </c>
      <c r="BP7" s="57">
        <v>139.57</v>
      </c>
      <c r="BQ7" s="57">
        <v>90.99</v>
      </c>
      <c r="BR7" s="57">
        <v>93.58</v>
      </c>
      <c r="BS7" s="57">
        <v>93.31</v>
      </c>
      <c r="BT7" s="57">
        <v>92.2</v>
      </c>
      <c r="BU7" s="57">
        <v>103.39</v>
      </c>
      <c r="BV7" s="57">
        <v>115</v>
      </c>
      <c r="BW7" s="57">
        <v>26.4</v>
      </c>
      <c r="BX7" s="57">
        <v>25.82</v>
      </c>
      <c r="BY7" s="57">
        <v>25.92</v>
      </c>
      <c r="BZ7" s="57">
        <v>27.87</v>
      </c>
      <c r="CA7" s="57">
        <v>20.99</v>
      </c>
      <c r="CB7" s="57">
        <v>34.1</v>
      </c>
      <c r="CC7" s="57">
        <v>33.79</v>
      </c>
      <c r="CD7" s="57">
        <v>33.81</v>
      </c>
      <c r="CE7" s="57">
        <v>34.33</v>
      </c>
      <c r="CF7" s="57">
        <v>30.96</v>
      </c>
      <c r="CG7" s="57">
        <v>18.600000000000001</v>
      </c>
      <c r="CH7" s="57">
        <v>97.94</v>
      </c>
      <c r="CI7" s="57">
        <v>96.6</v>
      </c>
      <c r="CJ7" s="57">
        <v>95.38</v>
      </c>
      <c r="CK7" s="57">
        <v>84.04</v>
      </c>
      <c r="CL7" s="57">
        <v>94.8</v>
      </c>
      <c r="CM7" s="57">
        <v>42.43</v>
      </c>
      <c r="CN7" s="57">
        <v>43.12</v>
      </c>
      <c r="CO7" s="57">
        <v>43.85</v>
      </c>
      <c r="CP7" s="57">
        <v>44.05</v>
      </c>
      <c r="CQ7" s="57">
        <v>45.51</v>
      </c>
      <c r="CR7" s="57">
        <v>55.21</v>
      </c>
      <c r="CS7" s="57">
        <v>100</v>
      </c>
      <c r="CT7" s="57">
        <v>100</v>
      </c>
      <c r="CU7" s="57">
        <v>100</v>
      </c>
      <c r="CV7" s="57">
        <v>100</v>
      </c>
      <c r="CW7" s="57">
        <v>97.98</v>
      </c>
      <c r="CX7" s="57">
        <v>61.07</v>
      </c>
      <c r="CY7" s="57">
        <v>61.62</v>
      </c>
      <c r="CZ7" s="57">
        <v>61.64</v>
      </c>
      <c r="DA7" s="57">
        <v>61.85</v>
      </c>
      <c r="DB7" s="57">
        <v>64.14</v>
      </c>
      <c r="DC7" s="57">
        <v>77.39</v>
      </c>
      <c r="DD7" s="57">
        <v>54.87</v>
      </c>
      <c r="DE7" s="57">
        <v>54.88</v>
      </c>
      <c r="DF7" s="57">
        <v>55.77</v>
      </c>
      <c r="DG7" s="57">
        <v>57</v>
      </c>
      <c r="DH7" s="57">
        <v>57.63</v>
      </c>
      <c r="DI7" s="57">
        <v>49.38</v>
      </c>
      <c r="DJ7" s="57">
        <v>51.15</v>
      </c>
      <c r="DK7" s="57">
        <v>52.15</v>
      </c>
      <c r="DL7" s="57">
        <v>52.21</v>
      </c>
      <c r="DM7" s="57">
        <v>54.51</v>
      </c>
      <c r="DN7" s="57">
        <v>59.23</v>
      </c>
      <c r="DO7" s="57">
        <v>52.16</v>
      </c>
      <c r="DP7" s="57">
        <v>51.66</v>
      </c>
      <c r="DQ7" s="57">
        <v>53.55</v>
      </c>
      <c r="DR7" s="57">
        <v>53.08</v>
      </c>
      <c r="DS7" s="57">
        <v>52.06</v>
      </c>
      <c r="DT7" s="57">
        <v>14.92</v>
      </c>
      <c r="DU7" s="57">
        <v>20.8</v>
      </c>
      <c r="DV7" s="57">
        <v>29.43</v>
      </c>
      <c r="DW7" s="57">
        <v>32.03</v>
      </c>
      <c r="DX7" s="57">
        <v>36.58</v>
      </c>
      <c r="DY7" s="57">
        <v>47.77</v>
      </c>
      <c r="DZ7" s="57">
        <v>1.79</v>
      </c>
      <c r="EA7" s="57">
        <v>1.34</v>
      </c>
      <c r="EB7" s="57">
        <v>0.39</v>
      </c>
      <c r="EC7" s="57">
        <v>0.69</v>
      </c>
      <c r="ED7" s="57">
        <v>0.19</v>
      </c>
      <c r="EE7" s="57">
        <v>2.36</v>
      </c>
      <c r="EF7" s="57">
        <v>0.11</v>
      </c>
      <c r="EG7" s="57">
        <v>0.11</v>
      </c>
      <c r="EH7" s="57">
        <v>0.11</v>
      </c>
      <c r="EI7" s="57">
        <v>0.36</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115.83</v>
      </c>
      <c r="V11" s="65">
        <f>IF(U6="-",NA(),U6)</f>
        <v>116.85</v>
      </c>
      <c r="W11" s="65">
        <f>IF(V6="-",NA(),V6)</f>
        <v>116.36</v>
      </c>
      <c r="X11" s="65">
        <f>IF(W6="-",NA(),W6)</f>
        <v>108.01</v>
      </c>
      <c r="Y11" s="65">
        <f>IF(X6="-",NA(),X6)</f>
        <v>140.06</v>
      </c>
      <c r="AE11" s="64" t="s">
        <v>23</v>
      </c>
      <c r="AF11" s="65">
        <f>IF(AE6="-",NA(),AE6)</f>
        <v>0</v>
      </c>
      <c r="AG11" s="65">
        <f>IF(AF6="-",NA(),AF6)</f>
        <v>0</v>
      </c>
      <c r="AH11" s="65">
        <f>IF(AG6="-",NA(),AG6)</f>
        <v>0</v>
      </c>
      <c r="AI11" s="65">
        <f>IF(AH6="-",NA(),AH6)</f>
        <v>0</v>
      </c>
      <c r="AJ11" s="65">
        <f>IF(AI6="-",NA(),AI6)</f>
        <v>0</v>
      </c>
      <c r="AP11" s="64" t="s">
        <v>23</v>
      </c>
      <c r="AQ11" s="65">
        <f>IF(AP6="-",NA(),AP6)</f>
        <v>475.24</v>
      </c>
      <c r="AR11" s="65">
        <f>IF(AQ6="-",NA(),AQ6)</f>
        <v>616.23</v>
      </c>
      <c r="AS11" s="65">
        <f>IF(AR6="-",NA(),AR6)</f>
        <v>850.66</v>
      </c>
      <c r="AT11" s="65">
        <f>IF(AS6="-",NA(),AS6)</f>
        <v>1120.26</v>
      </c>
      <c r="AU11" s="65">
        <f>IF(AT6="-",NA(),AT6)</f>
        <v>1525.78</v>
      </c>
      <c r="BA11" s="64" t="s">
        <v>23</v>
      </c>
      <c r="BB11" s="65">
        <f>IF(BA6="-",NA(),BA6)</f>
        <v>84.59</v>
      </c>
      <c r="BC11" s="65">
        <f>IF(BB6="-",NA(),BB6)</f>
        <v>76.849999999999994</v>
      </c>
      <c r="BD11" s="65">
        <f>IF(BC6="-",NA(),BC6)</f>
        <v>68.680000000000007</v>
      </c>
      <c r="BE11" s="65">
        <f>IF(BD6="-",NA(),BD6)</f>
        <v>60.59</v>
      </c>
      <c r="BF11" s="65">
        <f>IF(BE6="-",NA(),BE6)</f>
        <v>53.97</v>
      </c>
      <c r="BL11" s="64" t="s">
        <v>23</v>
      </c>
      <c r="BM11" s="65">
        <f>IF(BL6="-",NA(),BL6)</f>
        <v>113.38</v>
      </c>
      <c r="BN11" s="65">
        <f>IF(BM6="-",NA(),BM6)</f>
        <v>115.96</v>
      </c>
      <c r="BO11" s="65">
        <f>IF(BN6="-",NA(),BN6)</f>
        <v>115.56</v>
      </c>
      <c r="BP11" s="65">
        <f>IF(BO6="-",NA(),BO6)</f>
        <v>107.07</v>
      </c>
      <c r="BQ11" s="65">
        <f>IF(BP6="-",NA(),BP6)</f>
        <v>139.57</v>
      </c>
      <c r="BW11" s="64" t="s">
        <v>23</v>
      </c>
      <c r="BX11" s="65">
        <f>IF(BW6="-",NA(),BW6)</f>
        <v>26.4</v>
      </c>
      <c r="BY11" s="65">
        <f>IF(BX6="-",NA(),BX6)</f>
        <v>25.82</v>
      </c>
      <c r="BZ11" s="65">
        <f>IF(BY6="-",NA(),BY6)</f>
        <v>25.92</v>
      </c>
      <c r="CA11" s="65">
        <f>IF(BZ6="-",NA(),BZ6)</f>
        <v>27.87</v>
      </c>
      <c r="CB11" s="65">
        <f>IF(CA6="-",NA(),CA6)</f>
        <v>20.99</v>
      </c>
      <c r="CH11" s="64" t="s">
        <v>23</v>
      </c>
      <c r="CI11" s="65">
        <f>IF(CH6="-",NA(),CH6)</f>
        <v>97.94</v>
      </c>
      <c r="CJ11" s="65">
        <f>IF(CI6="-",NA(),CI6)</f>
        <v>96.6</v>
      </c>
      <c r="CK11" s="65">
        <f>IF(CJ6="-",NA(),CJ6)</f>
        <v>95.38</v>
      </c>
      <c r="CL11" s="65">
        <f>IF(CK6="-",NA(),CK6)</f>
        <v>84.04</v>
      </c>
      <c r="CM11" s="65">
        <f>IF(CL6="-",NA(),CL6)</f>
        <v>94.8</v>
      </c>
      <c r="CS11" s="64" t="s">
        <v>23</v>
      </c>
      <c r="CT11" s="65">
        <f>IF(CS6="-",NA(),CS6)</f>
        <v>100</v>
      </c>
      <c r="CU11" s="65">
        <f>IF(CT6="-",NA(),CT6)</f>
        <v>100</v>
      </c>
      <c r="CV11" s="65">
        <f>IF(CU6="-",NA(),CU6)</f>
        <v>100</v>
      </c>
      <c r="CW11" s="65">
        <f>IF(CV6="-",NA(),CV6)</f>
        <v>100</v>
      </c>
      <c r="CX11" s="65">
        <f>IF(CW6="-",NA(),CW6)</f>
        <v>97.98</v>
      </c>
      <c r="DD11" s="64" t="s">
        <v>23</v>
      </c>
      <c r="DE11" s="65">
        <f>IF(DD6="-",NA(),DD6)</f>
        <v>54.87</v>
      </c>
      <c r="DF11" s="65">
        <f>IF(DE6="-",NA(),DE6)</f>
        <v>54.88</v>
      </c>
      <c r="DG11" s="65">
        <f>IF(DF6="-",NA(),DF6)</f>
        <v>55.77</v>
      </c>
      <c r="DH11" s="65">
        <f>IF(DG6="-",NA(),DG6)</f>
        <v>57</v>
      </c>
      <c r="DI11" s="65">
        <f>IF(DH6="-",NA(),DH6)</f>
        <v>57.63</v>
      </c>
      <c r="DO11" s="64" t="s">
        <v>23</v>
      </c>
      <c r="DP11" s="65">
        <f>IF(DO6="-",NA(),DO6)</f>
        <v>52.16</v>
      </c>
      <c r="DQ11" s="65">
        <f>IF(DP6="-",NA(),DP6)</f>
        <v>51.66</v>
      </c>
      <c r="DR11" s="65">
        <f>IF(DQ6="-",NA(),DQ6)</f>
        <v>53.55</v>
      </c>
      <c r="DS11" s="65">
        <f>IF(DR6="-",NA(),DR6)</f>
        <v>53.08</v>
      </c>
      <c r="DT11" s="65">
        <f>IF(DS6="-",NA(),DS6)</f>
        <v>52.06</v>
      </c>
      <c r="DZ11" s="64" t="s">
        <v>23</v>
      </c>
      <c r="EA11" s="65">
        <f>IF(DZ6="-",NA(),DZ6)</f>
        <v>1.79</v>
      </c>
      <c r="EB11" s="65">
        <f>IF(EA6="-",NA(),EA6)</f>
        <v>1.34</v>
      </c>
      <c r="EC11" s="65">
        <f>IF(EB6="-",NA(),EB6)</f>
        <v>0.39</v>
      </c>
      <c r="ED11" s="65">
        <f>IF(EC6="-",NA(),EC6)</f>
        <v>0.69</v>
      </c>
      <c r="EE11" s="65">
        <f>IF(ED6="-",NA(),ED6)</f>
        <v>0.19</v>
      </c>
    </row>
    <row r="12" spans="1:140">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真子</cp:lastModifiedBy>
  <dcterms:created xsi:type="dcterms:W3CDTF">2020-12-04T03:43:29Z</dcterms:created>
  <dcterms:modified xsi:type="dcterms:W3CDTF">2021-02-25T08:03:10Z</dcterms:modified>
  <cp:category/>
</cp:coreProperties>
</file>