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103 市町等からの提出・修正\03 交通事業（自動車運送事業）\"/>
    </mc:Choice>
  </mc:AlternateContent>
  <workbookProtection workbookAlgorithmName="SHA-512" workbookHashValue="oOLNbsg+jEDfq0vc6vtkfmLyo0IKu+LaI0b1Hu3ylgJAY/9/Go78e995dL+Mj9oEhGjbO9sq0B2JYFUqNnnddQ==" workbookSaltValue="lgShYPQa4GJASj+HggA7rg=="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BK10" i="5"/>
  <c r="EY16" i="5"/>
  <c r="DK16" i="5"/>
  <c r="AZ16" i="5"/>
  <c r="FI10" i="5"/>
  <c r="DU10" i="5"/>
  <c r="BV10" i="5"/>
  <c r="DA16" i="5"/>
  <c r="EY10" i="5"/>
  <c r="DK10" i="5"/>
  <c r="CG17" i="5"/>
  <c r="AO17" i="5"/>
  <c r="EE16" i="5"/>
  <c r="BV16" i="5"/>
  <c r="EO10" i="5"/>
  <c r="DA10" i="5"/>
  <c r="AZ10" i="5"/>
  <c r="BK7" i="4"/>
  <c r="EC10" i="5"/>
  <c r="AM11" i="5"/>
  <c r="FG16" i="5"/>
  <c r="J10" i="5"/>
  <c r="BT10" i="5"/>
  <c r="DS10" i="5"/>
  <c r="FG10" i="5"/>
  <c r="AX16" i="5"/>
  <c r="DI16" i="5"/>
  <c r="EW16" i="5"/>
  <c r="CE10" i="5"/>
  <c r="BA7" i="4"/>
  <c r="L10" i="5"/>
  <c r="AX10" i="5"/>
  <c r="CY10" i="5"/>
  <c r="EM10" i="5"/>
  <c r="BT16" i="5"/>
  <c r="EC16" i="5"/>
  <c r="AM17" i="5"/>
  <c r="CE17" i="5"/>
  <c r="BI16" i="5"/>
  <c r="DS16" i="5"/>
  <c r="I10" i="5"/>
  <c r="BI10" i="5"/>
  <c r="DI10" i="5"/>
  <c r="EW10" i="5"/>
  <c r="CY16" i="5"/>
  <c r="FE16" i="5" l="1"/>
  <c r="DQ16" i="5"/>
  <c r="BG16" i="5"/>
  <c r="AK11" i="5"/>
  <c r="EA10" i="5"/>
  <c r="CC10" i="5"/>
  <c r="CW16" i="5"/>
  <c r="EU16" i="5"/>
  <c r="DG16" i="5"/>
  <c r="AV16" i="5"/>
  <c r="FE10" i="5"/>
  <c r="DQ10" i="5"/>
  <c r="BR10" i="5"/>
  <c r="BG10" i="5"/>
  <c r="CC17" i="5"/>
  <c r="AK17" i="5"/>
  <c r="EA16" i="5"/>
  <c r="BR16" i="5"/>
  <c r="EK10" i="5"/>
  <c r="CW10" i="5"/>
  <c r="AV10" i="5"/>
  <c r="AQ7" i="4"/>
  <c r="EK16" i="5"/>
  <c r="EU10" i="5"/>
  <c r="DG10" i="5"/>
  <c r="CF17" i="5"/>
  <c r="AN17" i="5"/>
  <c r="ED16" i="5"/>
  <c r="BU16" i="5"/>
  <c r="EN10" i="5"/>
  <c r="CZ10" i="5"/>
  <c r="AY10" i="5"/>
  <c r="EX16" i="5"/>
  <c r="DT10" i="5"/>
  <c r="FH16" i="5"/>
  <c r="DT16" i="5"/>
  <c r="BJ16" i="5"/>
  <c r="AN11" i="5"/>
  <c r="ED10" i="5"/>
  <c r="CF10" i="5"/>
  <c r="AY16" i="5"/>
  <c r="EN16" i="5"/>
  <c r="CZ16" i="5"/>
  <c r="EX10" i="5"/>
  <c r="DJ10" i="5"/>
  <c r="BJ10" i="5"/>
  <c r="BF7" i="4"/>
  <c r="DJ16" i="5"/>
  <c r="FH10" i="5"/>
  <c r="BU10" i="5"/>
  <c r="EV16" i="5"/>
  <c r="DH16" i="5"/>
  <c r="AW16" i="5"/>
  <c r="FF10" i="5"/>
  <c r="DR10" i="5"/>
  <c r="BS10" i="5"/>
  <c r="EL10" i="5"/>
  <c r="CX10" i="5"/>
  <c r="EL16" i="5"/>
  <c r="CX16" i="5"/>
  <c r="EV10" i="5"/>
  <c r="DH10" i="5"/>
  <c r="BH10" i="5"/>
  <c r="CD17" i="5"/>
  <c r="EB16" i="5"/>
  <c r="AV7" i="4"/>
  <c r="FF16" i="5"/>
  <c r="DR16" i="5"/>
  <c r="BH16" i="5"/>
  <c r="AL11" i="5"/>
  <c r="EB10" i="5"/>
  <c r="CD10" i="5"/>
  <c r="AL17" i="5"/>
  <c r="BS16" i="5"/>
  <c r="AW10" i="5"/>
</calcChain>
</file>

<file path=xl/sharedStrings.xml><?xml version="1.0" encoding="utf-8"?>
<sst xmlns="http://schemas.openxmlformats.org/spreadsheetml/2006/main" count="317" uniqueCount="124">
  <si>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</si>
  <si>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</si>
  <si>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</si>
  <si>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</si>
  <si>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</si>
  <si>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</si>
  <si>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</si>
  <si>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</si>
  <si>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</si>
  <si>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</si>
  <si>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</si>
  <si>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</si>
  <si>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</si>
  <si>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</si>
  <si>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</si>
  <si>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</si>
  <si>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</si>
  <si>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</si>
  <si>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</si>
  <si>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</si>
  <si>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</si>
  <si>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</si>
  <si>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</si>
  <si>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</si>
  <si>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</si>
  <si>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</si>
  <si>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</si>
  <si>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</si>
  <si>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</si>
  <si>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</si>
  <si>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</si>
  <si>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</si>
  <si>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</si>
  <si>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</si>
  <si>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</si>
  <si>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</si>
  <si>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</si>
  <si>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</si>
  <si>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</si>
  <si>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</si>
  <si>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</si>
  <si>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</si>
  <si>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</si>
  <si>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</si>
  <si>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</si>
  <si>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</si>
  <si>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</si>
  <si>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</si>
  <si>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</si>
  <si>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</si>
  <si>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</si>
  <si>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</si>
  <si>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</si>
  <si>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</si>
  <si>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</si>
  <si>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</si>
  <si>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</si>
  <si>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</si>
  <si>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</si>
  <si>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</si>
  <si>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</si>
  <si>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</si>
  <si>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</si>
  <si>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</si>
  <si>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</si>
  <si>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</si>
  <si>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</si>
  <si>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</si>
  <si>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</si>
  <si>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</si>
  <si>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</si>
  <si>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</si>
  <si>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</si>
  <si>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</si>
  <si>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</si>
  <si>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</si>
  <si>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</si>
  <si>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</si>
  <si>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</si>
  <si>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</si>
  <si>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</si>
  <si>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</si>
  <si>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</si>
  <si>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</si>
  <si>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</si>
  <si>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</si>
  <si>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</si>
  <si>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</si>
  <si>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</si>
  <si>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</si>
  <si>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</si>
  <si>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</si>
  <si>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</si>
  <si>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</si>
  <si>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</si>
  <si>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</si>
  <si>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</si>
  <si>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</si>
  <si>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</si>
  <si>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</si>
  <si>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</si>
  <si>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</si>
  <si>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</si>
  <si>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</si>
  <si>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</si>
  <si>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</si>
  <si>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</si>
  <si>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</si>
  <si>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</si>
  <si>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</si>
  <si>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</si>
  <si>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</si>
  <si>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</si>
  <si>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</si>
  <si>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</si>
  <si>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</si>
  <si>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</si>
  <si>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</si>
  <si>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</si>
  <si>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</si>
  <si>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</si>
  <si>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人口減少、少子高齢化が進む中、新型コロナウイルス感染症の拡大により輸送人員が減少し、感染終息後も含め市民の行動が変容・定着していくことが予測される。
　このような状況を踏まえ、「使いやすく、持続可能な地域公共交通網」を維持するため、中長期的な経営計画に基づき、事業の健全化に向けた事業運営を展開していく必要がある。</t>
    <rPh sb="1" eb="3">
      <t>ジンコウ</t>
    </rPh>
    <rPh sb="3" eb="5">
      <t>ゲンショウ</t>
    </rPh>
    <rPh sb="6" eb="8">
      <t>ショウシ</t>
    </rPh>
    <rPh sb="8" eb="11">
      <t>コウレイカ</t>
    </rPh>
    <rPh sb="12" eb="13">
      <t>スス</t>
    </rPh>
    <rPh sb="14" eb="15">
      <t>ナカ</t>
    </rPh>
    <rPh sb="16" eb="18">
      <t>シンガタ</t>
    </rPh>
    <rPh sb="25" eb="28">
      <t>カンセンショウ</t>
    </rPh>
    <rPh sb="29" eb="31">
      <t>カクダイ</t>
    </rPh>
    <rPh sb="34" eb="36">
      <t>ユソウ</t>
    </rPh>
    <rPh sb="36" eb="38">
      <t>ジンイン</t>
    </rPh>
    <rPh sb="39" eb="41">
      <t>ゲンショウ</t>
    </rPh>
    <rPh sb="82" eb="84">
      <t>ジョウキョウ</t>
    </rPh>
    <rPh sb="85" eb="86">
      <t>フ</t>
    </rPh>
    <rPh sb="90" eb="91">
      <t>ツカ</t>
    </rPh>
    <rPh sb="96" eb="98">
      <t>ジゾク</t>
    </rPh>
    <rPh sb="98" eb="100">
      <t>カノウ</t>
    </rPh>
    <rPh sb="101" eb="103">
      <t>チイキ</t>
    </rPh>
    <rPh sb="103" eb="105">
      <t>コウキョウ</t>
    </rPh>
    <rPh sb="105" eb="107">
      <t>コウツウ</t>
    </rPh>
    <rPh sb="107" eb="108">
      <t>モウ</t>
    </rPh>
    <rPh sb="110" eb="112">
      <t>イジ</t>
    </rPh>
    <rPh sb="117" eb="121">
      <t>チュウチョウキテキ</t>
    </rPh>
    <rPh sb="122" eb="124">
      <t>ケイエイ</t>
    </rPh>
    <rPh sb="124" eb="126">
      <t>ケイカク</t>
    </rPh>
    <rPh sb="127" eb="128">
      <t>モト</t>
    </rPh>
    <rPh sb="131" eb="133">
      <t>ジギョウ</t>
    </rPh>
    <rPh sb="134" eb="137">
      <t>ケンゼンカ</t>
    </rPh>
    <rPh sb="138" eb="139">
      <t>ム</t>
    </rPh>
    <rPh sb="141" eb="143">
      <t>ジギョウ</t>
    </rPh>
    <rPh sb="143" eb="145">
      <t>ウンエイ</t>
    </rPh>
    <rPh sb="146" eb="148">
      <t>テンカイ</t>
    </rPh>
    <rPh sb="152" eb="154">
      <t>ヒツヨウ</t>
    </rPh>
    <phoneticPr fontId="3"/>
  </si>
  <si>
    <t>　走行キロ当たりの収入及び乗車効率については、路線再編による不採算系統の減便や時刻変更の効果があらわれ、改善傾向にあるが、民間事業者や他団体と比較すると依然として低水準であり、引き続き路線の最適化による利便性及び効率性の向上を図っていく必要がある。
　また、近年上昇傾向であった運送原価については、人件費の縮減等により減少に転じている。しかしながら、依然として民間事業者に比べ高い状況であるため、引き続き給与水準の適正化に取り組む必要がある。</t>
    <rPh sb="1" eb="3">
      <t>ソウコウ</t>
    </rPh>
    <rPh sb="5" eb="6">
      <t>ア</t>
    </rPh>
    <rPh sb="9" eb="11">
      <t>シュウニュウ</t>
    </rPh>
    <rPh sb="11" eb="12">
      <t>オヨ</t>
    </rPh>
    <rPh sb="13" eb="15">
      <t>ジョウシャ</t>
    </rPh>
    <rPh sb="15" eb="17">
      <t>コウリツ</t>
    </rPh>
    <rPh sb="23" eb="25">
      <t>ロセン</t>
    </rPh>
    <rPh sb="25" eb="27">
      <t>サイヘン</t>
    </rPh>
    <rPh sb="30" eb="33">
      <t>フサイサン</t>
    </rPh>
    <rPh sb="33" eb="35">
      <t>ケイトウ</t>
    </rPh>
    <rPh sb="36" eb="38">
      <t>ゲンビン</t>
    </rPh>
    <rPh sb="39" eb="41">
      <t>ジコク</t>
    </rPh>
    <rPh sb="41" eb="43">
      <t>ヘンコウ</t>
    </rPh>
    <rPh sb="44" eb="46">
      <t>コウカ</t>
    </rPh>
    <rPh sb="52" eb="54">
      <t>カイゼン</t>
    </rPh>
    <rPh sb="54" eb="56">
      <t>ケイコウ</t>
    </rPh>
    <rPh sb="61" eb="63">
      <t>ミンカン</t>
    </rPh>
    <rPh sb="63" eb="66">
      <t>ジギョウシャ</t>
    </rPh>
    <rPh sb="67" eb="68">
      <t>タ</t>
    </rPh>
    <rPh sb="68" eb="70">
      <t>ダンタイ</t>
    </rPh>
    <rPh sb="71" eb="73">
      <t>ヒカク</t>
    </rPh>
    <rPh sb="76" eb="78">
      <t>イゼン</t>
    </rPh>
    <rPh sb="81" eb="84">
      <t>テイスイジュン</t>
    </rPh>
    <rPh sb="88" eb="89">
      <t>ヒ</t>
    </rPh>
    <rPh sb="90" eb="91">
      <t>ツヅ</t>
    </rPh>
    <rPh sb="92" eb="94">
      <t>ロセン</t>
    </rPh>
    <rPh sb="95" eb="98">
      <t>サイテキカ</t>
    </rPh>
    <rPh sb="101" eb="104">
      <t>リベンセイ</t>
    </rPh>
    <rPh sb="104" eb="105">
      <t>オヨ</t>
    </rPh>
    <rPh sb="106" eb="109">
      <t>コウリツセイ</t>
    </rPh>
    <rPh sb="110" eb="112">
      <t>コウジョウ</t>
    </rPh>
    <rPh sb="113" eb="114">
      <t>ハカ</t>
    </rPh>
    <rPh sb="118" eb="120">
      <t>ヒツヨウ</t>
    </rPh>
    <rPh sb="129" eb="131">
      <t>キンネン</t>
    </rPh>
    <rPh sb="131" eb="133">
      <t>ジョウショウ</t>
    </rPh>
    <rPh sb="133" eb="135">
      <t>ケイコウ</t>
    </rPh>
    <rPh sb="139" eb="141">
      <t>ウンソウ</t>
    </rPh>
    <rPh sb="141" eb="143">
      <t>ゲンカ</t>
    </rPh>
    <rPh sb="149" eb="152">
      <t>ジンケンヒ</t>
    </rPh>
    <rPh sb="153" eb="155">
      <t>シュクゲン</t>
    </rPh>
    <rPh sb="155" eb="156">
      <t>トウ</t>
    </rPh>
    <rPh sb="159" eb="161">
      <t>ゲンショウ</t>
    </rPh>
    <rPh sb="162" eb="163">
      <t>テン</t>
    </rPh>
    <rPh sb="175" eb="177">
      <t>イゼン</t>
    </rPh>
    <rPh sb="180" eb="182">
      <t>ミンカン</t>
    </rPh>
    <rPh sb="182" eb="185">
      <t>ジギョウシャ</t>
    </rPh>
    <rPh sb="186" eb="187">
      <t>クラ</t>
    </rPh>
    <rPh sb="188" eb="189">
      <t>タカ</t>
    </rPh>
    <rPh sb="190" eb="192">
      <t>ジョウキョウ</t>
    </rPh>
    <rPh sb="198" eb="199">
      <t>ヒ</t>
    </rPh>
    <rPh sb="200" eb="201">
      <t>ツヅ</t>
    </rPh>
    <rPh sb="202" eb="204">
      <t>キュウヨ</t>
    </rPh>
    <rPh sb="204" eb="206">
      <t>スイジュン</t>
    </rPh>
    <rPh sb="207" eb="209">
      <t>テキセイ</t>
    </rPh>
    <rPh sb="209" eb="210">
      <t>カ</t>
    </rPh>
    <rPh sb="211" eb="212">
      <t>ト</t>
    </rPh>
    <rPh sb="213" eb="214">
      <t>ク</t>
    </rPh>
    <rPh sb="215" eb="217">
      <t>ヒツヨウ</t>
    </rPh>
    <phoneticPr fontId="3"/>
  </si>
  <si>
    <t>　令和元年度においては、経常収支比率は増加し、営業収支比率は減少している。これは、前年度から引き続き、運転士不足の改善が見られず、貸切バスの受注体制が整わなかったことにより、貸切自動車収入が減少した一方、その他事業において、新規運行ルートのデマンドバスを受注したことにより、営業外収益が前年度と比較し改善したことが要因である。
　したがって、安定した事業収益の確保のため、引き続き運転士の確保に重点的に取り組む必要がある。</t>
    <rPh sb="1" eb="3">
      <t>レイワ</t>
    </rPh>
    <rPh sb="3" eb="5">
      <t>ガンネン</t>
    </rPh>
    <rPh sb="5" eb="6">
      <t>ド</t>
    </rPh>
    <rPh sb="12" eb="14">
      <t>ケイジョウ</t>
    </rPh>
    <rPh sb="14" eb="16">
      <t>シュウシ</t>
    </rPh>
    <rPh sb="16" eb="18">
      <t>ヒリツ</t>
    </rPh>
    <rPh sb="19" eb="21">
      <t>ゾウカ</t>
    </rPh>
    <rPh sb="23" eb="25">
      <t>エイギョウ</t>
    </rPh>
    <rPh sb="25" eb="27">
      <t>シュウシ</t>
    </rPh>
    <rPh sb="27" eb="29">
      <t>ヒリツ</t>
    </rPh>
    <rPh sb="30" eb="32">
      <t>ゲンショウ</t>
    </rPh>
    <rPh sb="41" eb="44">
      <t>ゼンネンド</t>
    </rPh>
    <rPh sb="46" eb="47">
      <t>ヒ</t>
    </rPh>
    <rPh sb="48" eb="49">
      <t>ツヅ</t>
    </rPh>
    <rPh sb="51" eb="54">
      <t>ウンテンシ</t>
    </rPh>
    <rPh sb="54" eb="56">
      <t>ブソク</t>
    </rPh>
    <rPh sb="57" eb="59">
      <t>カイゼン</t>
    </rPh>
    <rPh sb="60" eb="61">
      <t>ミ</t>
    </rPh>
    <rPh sb="65" eb="67">
      <t>カシキリ</t>
    </rPh>
    <rPh sb="70" eb="72">
      <t>ジュチュウ</t>
    </rPh>
    <rPh sb="72" eb="74">
      <t>タイセイ</t>
    </rPh>
    <rPh sb="75" eb="76">
      <t>トトノ</t>
    </rPh>
    <rPh sb="87" eb="89">
      <t>カシキリ</t>
    </rPh>
    <rPh sb="89" eb="92">
      <t>ジドウシャ</t>
    </rPh>
    <rPh sb="92" eb="94">
      <t>シュウニュウ</t>
    </rPh>
    <rPh sb="95" eb="97">
      <t>ゲンショウ</t>
    </rPh>
    <rPh sb="99" eb="101">
      <t>イッポウ</t>
    </rPh>
    <rPh sb="104" eb="105">
      <t>タ</t>
    </rPh>
    <rPh sb="105" eb="107">
      <t>ジギョウ</t>
    </rPh>
    <rPh sb="112" eb="114">
      <t>シンキ</t>
    </rPh>
    <rPh sb="114" eb="116">
      <t>ウンコウ</t>
    </rPh>
    <rPh sb="127" eb="129">
      <t>ジュチュウ</t>
    </rPh>
    <rPh sb="137" eb="140">
      <t>エイギョウガイ</t>
    </rPh>
    <rPh sb="140" eb="142">
      <t>シュウエキ</t>
    </rPh>
    <rPh sb="143" eb="146">
      <t>ゼンネンド</t>
    </rPh>
    <rPh sb="147" eb="149">
      <t>ヒカク</t>
    </rPh>
    <rPh sb="150" eb="152">
      <t>カイゼン</t>
    </rPh>
    <rPh sb="157" eb="159">
      <t>ヨウイン</t>
    </rPh>
    <rPh sb="171" eb="173">
      <t>アンテイ</t>
    </rPh>
    <rPh sb="175" eb="177">
      <t>ジギョウ</t>
    </rPh>
    <rPh sb="177" eb="179">
      <t>シュウエキ</t>
    </rPh>
    <rPh sb="180" eb="182">
      <t>カクホ</t>
    </rPh>
    <rPh sb="186" eb="187">
      <t>ヒ</t>
    </rPh>
    <rPh sb="188" eb="189">
      <t>ツヅ</t>
    </rPh>
    <rPh sb="190" eb="193">
      <t>ウンテンシ</t>
    </rPh>
    <rPh sb="194" eb="196">
      <t>カクホ</t>
    </rPh>
    <rPh sb="197" eb="200">
      <t>ジュウテンテキ</t>
    </rPh>
    <rPh sb="201" eb="202">
      <t>ト</t>
    </rPh>
    <rPh sb="203" eb="204">
      <t>ク</t>
    </rPh>
    <rPh sb="205" eb="20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</si>
</sst>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100.7</c:v>
                </c:pt>
                <c:pt idx="1">
                  <c:v>97.2</c:v>
                </c:pt>
                <c:pt idx="2">
                  <c:v>100.3</c:v>
                </c:pt>
                <c:pt idx="3">
                  <c:v>98.2</c:v>
                </c:pt>
                <c:pt idx="4">
                  <c:v>100.4</c:v>
                </c:pt>
              </c:numCache>
            </c:numRef>
          </c:val>
          <c:extLst xmlns:c16r2="http://schemas.microsoft.com/office/drawing/2015/06/chart">
            <c:ext xmlns:c16="http://schemas.microsoft.com/office/drawing/2014/chart" uri="{C3380CC4-5D6E-409C-BE32-E72D297353CC}">
              <c16:uniqueId val="{00000000-D157-41EC-9A98-A6D0C902EC42}"/>
            </c:ext>
          </c:extLst>
        </c:ser>
        <c:dLbls>
          <c:showLegendKey val="0"/>
          <c:showVal val="0"/>
          <c:showCatName val="0"/>
          <c:showSerName val="0"/>
          <c:showPercent val="0"/>
          <c:showBubbleSize val="0"/>
        </c:dLbls>
        <c:gapWidth val="180"/>
        <c:overlap val="-90"/>
        <c:axId val="374992280"/>
        <c:axId val="37498796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xmlns:c16r2="http://schemas.microsoft.com/office/drawing/2015/06/chart">
            <c:ext xmlns:c16="http://schemas.microsoft.com/office/drawing/2014/chart" uri="{C3380CC4-5D6E-409C-BE32-E72D297353CC}">
              <c16:uniqueId val="{00000001-D157-41EC-9A98-A6D0C902EC4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157-41EC-9A98-A6D0C902EC42}"/>
            </c:ext>
          </c:extLst>
        </c:ser>
        <c:dLbls>
          <c:showLegendKey val="0"/>
          <c:showVal val="0"/>
          <c:showCatName val="0"/>
          <c:showSerName val="0"/>
          <c:showPercent val="0"/>
          <c:showBubbleSize val="0"/>
        </c:dLbls>
        <c:marker val="1"/>
        <c:smooth val="0"/>
        <c:axId val="374992280"/>
        <c:axId val="374987968"/>
      </c:lineChart>
      <c:catAx>
        <c:axId val="374992280"/>
        <c:scaling>
          <c:orientation val="minMax"/>
        </c:scaling>
        <c:delete val="0"/>
        <c:axPos val="b"/>
        <c:numFmt formatCode="General" sourceLinked="1"/>
        <c:majorTickMark val="none"/>
        <c:minorTickMark val="none"/>
        <c:tickLblPos val="none"/>
        <c:crossAx val="374987968"/>
        <c:crosses val="autoZero"/>
        <c:auto val="0"/>
        <c:lblAlgn val="ctr"/>
        <c:lblOffset val="100"/>
        <c:noMultiLvlLbl val="1"/>
      </c:catAx>
      <c:valAx>
        <c:axId val="37498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992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65.900000000000006</c:v>
                </c:pt>
                <c:pt idx="1">
                  <c:v>61.6</c:v>
                </c:pt>
                <c:pt idx="2">
                  <c:v>62.7</c:v>
                </c:pt>
                <c:pt idx="3">
                  <c:v>60.9</c:v>
                </c:pt>
                <c:pt idx="4">
                  <c:v>59.9</c:v>
                </c:pt>
              </c:numCache>
            </c:numRef>
          </c:val>
          <c:extLst xmlns:c16r2="http://schemas.microsoft.com/office/drawing/2015/06/chart">
            <c:ext xmlns:c16="http://schemas.microsoft.com/office/drawing/2014/chart" uri="{C3380CC4-5D6E-409C-BE32-E72D297353CC}">
              <c16:uniqueId val="{00000000-D409-45E5-A70D-0A56A2FB3EDC}"/>
            </c:ext>
          </c:extLst>
        </c:ser>
        <c:dLbls>
          <c:showLegendKey val="0"/>
          <c:showVal val="0"/>
          <c:showCatName val="0"/>
          <c:showSerName val="0"/>
          <c:showPercent val="0"/>
          <c:showBubbleSize val="0"/>
        </c:dLbls>
        <c:gapWidth val="180"/>
        <c:overlap val="-90"/>
        <c:axId val="374993848"/>
        <c:axId val="37499306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xmlns:c16r2="http://schemas.microsoft.com/office/drawing/2015/06/chart">
            <c:ext xmlns:c16="http://schemas.microsoft.com/office/drawing/2014/chart" uri="{C3380CC4-5D6E-409C-BE32-E72D297353CC}">
              <c16:uniqueId val="{00000001-D409-45E5-A70D-0A56A2FB3ED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409-45E5-A70D-0A56A2FB3EDC}"/>
            </c:ext>
          </c:extLst>
        </c:ser>
        <c:dLbls>
          <c:showLegendKey val="0"/>
          <c:showVal val="0"/>
          <c:showCatName val="0"/>
          <c:showSerName val="0"/>
          <c:showPercent val="0"/>
          <c:showBubbleSize val="0"/>
        </c:dLbls>
        <c:marker val="1"/>
        <c:smooth val="0"/>
        <c:axId val="374993848"/>
        <c:axId val="374993064"/>
      </c:lineChart>
      <c:catAx>
        <c:axId val="374993848"/>
        <c:scaling>
          <c:orientation val="minMax"/>
        </c:scaling>
        <c:delete val="0"/>
        <c:axPos val="b"/>
        <c:numFmt formatCode="General" sourceLinked="1"/>
        <c:majorTickMark val="none"/>
        <c:minorTickMark val="none"/>
        <c:tickLblPos val="none"/>
        <c:crossAx val="374993064"/>
        <c:crosses val="autoZero"/>
        <c:auto val="0"/>
        <c:lblAlgn val="ctr"/>
        <c:lblOffset val="100"/>
        <c:noMultiLvlLbl val="1"/>
      </c:catAx>
      <c:valAx>
        <c:axId val="37499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993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500.2</c:v>
                </c:pt>
                <c:pt idx="1">
                  <c:v>466.7</c:v>
                </c:pt>
                <c:pt idx="2">
                  <c:v>500.2</c:v>
                </c:pt>
                <c:pt idx="3">
                  <c:v>521.4</c:v>
                </c:pt>
                <c:pt idx="4">
                  <c:v>651.4</c:v>
                </c:pt>
              </c:numCache>
            </c:numRef>
          </c:val>
          <c:extLst xmlns:c16r2="http://schemas.microsoft.com/office/drawing/2015/06/chart">
            <c:ext xmlns:c16="http://schemas.microsoft.com/office/drawing/2014/chart" uri="{C3380CC4-5D6E-409C-BE32-E72D297353CC}">
              <c16:uniqueId val="{00000000-865E-4701-A7F4-F8C8559A6EB0}"/>
            </c:ext>
          </c:extLst>
        </c:ser>
        <c:dLbls>
          <c:showLegendKey val="0"/>
          <c:showVal val="0"/>
          <c:showCatName val="0"/>
          <c:showSerName val="0"/>
          <c:showPercent val="0"/>
          <c:showBubbleSize val="0"/>
        </c:dLbls>
        <c:gapWidth val="180"/>
        <c:overlap val="-90"/>
        <c:axId val="374991496"/>
        <c:axId val="37498836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xmlns:c16r2="http://schemas.microsoft.com/office/drawing/2015/06/chart">
            <c:ext xmlns:c16="http://schemas.microsoft.com/office/drawing/2014/chart" uri="{C3380CC4-5D6E-409C-BE32-E72D297353CC}">
              <c16:uniqueId val="{00000001-865E-4701-A7F4-F8C8559A6EB0}"/>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65E-4701-A7F4-F8C8559A6EB0}"/>
            </c:ext>
          </c:extLst>
        </c:ser>
        <c:dLbls>
          <c:showLegendKey val="0"/>
          <c:showVal val="0"/>
          <c:showCatName val="0"/>
          <c:showSerName val="0"/>
          <c:showPercent val="0"/>
          <c:showBubbleSize val="0"/>
        </c:dLbls>
        <c:marker val="1"/>
        <c:smooth val="0"/>
        <c:axId val="374991496"/>
        <c:axId val="374988360"/>
      </c:lineChart>
      <c:catAx>
        <c:axId val="374991496"/>
        <c:scaling>
          <c:orientation val="minMax"/>
        </c:scaling>
        <c:delete val="0"/>
        <c:axPos val="b"/>
        <c:numFmt formatCode="General" sourceLinked="1"/>
        <c:majorTickMark val="none"/>
        <c:minorTickMark val="none"/>
        <c:tickLblPos val="none"/>
        <c:crossAx val="374988360"/>
        <c:crosses val="autoZero"/>
        <c:auto val="0"/>
        <c:lblAlgn val="ctr"/>
        <c:lblOffset val="100"/>
        <c:noMultiLvlLbl val="1"/>
      </c:catAx>
      <c:valAx>
        <c:axId val="374988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991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88.3</c:v>
                </c:pt>
                <c:pt idx="1">
                  <c:v>93.8</c:v>
                </c:pt>
                <c:pt idx="2">
                  <c:v>95.6</c:v>
                </c:pt>
                <c:pt idx="3">
                  <c:v>89.2</c:v>
                </c:pt>
                <c:pt idx="4">
                  <c:v>91.6</c:v>
                </c:pt>
              </c:numCache>
            </c:numRef>
          </c:val>
          <c:extLst xmlns:c16r2="http://schemas.microsoft.com/office/drawing/2015/06/chart">
            <c:ext xmlns:c16="http://schemas.microsoft.com/office/drawing/2014/chart" uri="{C3380CC4-5D6E-409C-BE32-E72D297353CC}">
              <c16:uniqueId val="{00000000-99DB-4C61-8DBA-D9F6BCEE78A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402.2</c:v>
                </c:pt>
                <c:pt idx="1">
                  <c:v>420.6</c:v>
                </c:pt>
                <c:pt idx="2">
                  <c:v>416.9</c:v>
                </c:pt>
                <c:pt idx="3">
                  <c:v>419.4</c:v>
                </c:pt>
                <c:pt idx="4">
                  <c:v>413.5</c:v>
                </c:pt>
              </c:numCache>
            </c:numRef>
          </c:val>
          <c:extLst xmlns:c16r2="http://schemas.microsoft.com/office/drawing/2015/06/chart">
            <c:ext xmlns:c16="http://schemas.microsoft.com/office/drawing/2014/chart" uri="{C3380CC4-5D6E-409C-BE32-E72D297353CC}">
              <c16:uniqueId val="{00000001-99DB-4C61-8DBA-D9F6BCEE78A7}"/>
            </c:ext>
          </c:extLst>
        </c:ser>
        <c:dLbls>
          <c:showLegendKey val="0"/>
          <c:showVal val="0"/>
          <c:showCatName val="0"/>
          <c:showSerName val="0"/>
          <c:showPercent val="0"/>
          <c:showBubbleSize val="0"/>
        </c:dLbls>
        <c:gapWidth val="150"/>
        <c:axId val="374989536"/>
        <c:axId val="37498992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xmlns:c16r2="http://schemas.microsoft.com/office/drawing/2015/06/chart">
            <c:ext xmlns:c16="http://schemas.microsoft.com/office/drawing/2014/chart" uri="{C3380CC4-5D6E-409C-BE32-E72D297353CC}">
              <c16:uniqueId val="{00000002-99DB-4C61-8DBA-D9F6BCEE78A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xmlns:c16r2="http://schemas.microsoft.com/office/drawing/2015/06/chart">
            <c:ext xmlns:c16="http://schemas.microsoft.com/office/drawing/2014/chart" uri="{C3380CC4-5D6E-409C-BE32-E72D297353CC}">
              <c16:uniqueId val="{00000003-99DB-4C61-8DBA-D9F6BCEE78A7}"/>
            </c:ext>
          </c:extLst>
        </c:ser>
        <c:dLbls>
          <c:showLegendKey val="0"/>
          <c:showVal val="0"/>
          <c:showCatName val="0"/>
          <c:showSerName val="0"/>
          <c:showPercent val="0"/>
          <c:showBubbleSize val="0"/>
        </c:dLbls>
        <c:marker val="1"/>
        <c:smooth val="0"/>
        <c:axId val="374989536"/>
        <c:axId val="374989928"/>
      </c:lineChart>
      <c:catAx>
        <c:axId val="374989536"/>
        <c:scaling>
          <c:orientation val="minMax"/>
        </c:scaling>
        <c:delete val="0"/>
        <c:axPos val="b"/>
        <c:numFmt formatCode="General" sourceLinked="1"/>
        <c:majorTickMark val="none"/>
        <c:minorTickMark val="none"/>
        <c:tickLblPos val="none"/>
        <c:crossAx val="374989928"/>
        <c:crosses val="autoZero"/>
        <c:auto val="0"/>
        <c:lblAlgn val="ctr"/>
        <c:lblOffset val="100"/>
        <c:noMultiLvlLbl val="1"/>
      </c:catAx>
      <c:valAx>
        <c:axId val="374989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989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21.9</c:v>
                </c:pt>
                <c:pt idx="1">
                  <c:v>22.3</c:v>
                </c:pt>
                <c:pt idx="2">
                  <c:v>22.9</c:v>
                </c:pt>
                <c:pt idx="3">
                  <c:v>21.3</c:v>
                </c:pt>
                <c:pt idx="4">
                  <c:v>22.1</c:v>
                </c:pt>
              </c:numCache>
            </c:numRef>
          </c:val>
          <c:extLst xmlns:c16r2="http://schemas.microsoft.com/office/drawing/2015/06/chart">
            <c:ext xmlns:c16="http://schemas.microsoft.com/office/drawing/2014/chart" uri="{C3380CC4-5D6E-409C-BE32-E72D297353CC}">
              <c16:uniqueId val="{00000000-5591-4E57-8AA7-0A423D5F4B12}"/>
            </c:ext>
          </c:extLst>
        </c:ser>
        <c:dLbls>
          <c:showLegendKey val="0"/>
          <c:showVal val="0"/>
          <c:showCatName val="0"/>
          <c:showSerName val="0"/>
          <c:showPercent val="0"/>
          <c:showBubbleSize val="0"/>
        </c:dLbls>
        <c:gapWidth val="180"/>
        <c:overlap val="-90"/>
        <c:axId val="374995024"/>
        <c:axId val="37499188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xmlns:c16r2="http://schemas.microsoft.com/office/drawing/2015/06/chart">
            <c:ext xmlns:c16="http://schemas.microsoft.com/office/drawing/2014/chart" uri="{C3380CC4-5D6E-409C-BE32-E72D297353CC}">
              <c16:uniqueId val="{00000001-5591-4E57-8AA7-0A423D5F4B12}"/>
            </c:ext>
          </c:extLst>
        </c:ser>
        <c:dLbls>
          <c:showLegendKey val="0"/>
          <c:showVal val="0"/>
          <c:showCatName val="0"/>
          <c:showSerName val="0"/>
          <c:showPercent val="0"/>
          <c:showBubbleSize val="0"/>
        </c:dLbls>
        <c:marker val="1"/>
        <c:smooth val="0"/>
        <c:axId val="374995024"/>
        <c:axId val="374991888"/>
      </c:lineChart>
      <c:catAx>
        <c:axId val="374995024"/>
        <c:scaling>
          <c:orientation val="minMax"/>
        </c:scaling>
        <c:delete val="0"/>
        <c:axPos val="b"/>
        <c:numFmt formatCode="General" sourceLinked="1"/>
        <c:majorTickMark val="none"/>
        <c:minorTickMark val="none"/>
        <c:tickLblPos val="none"/>
        <c:crossAx val="374991888"/>
        <c:crosses val="autoZero"/>
        <c:auto val="0"/>
        <c:lblAlgn val="ctr"/>
        <c:lblOffset val="100"/>
        <c:noMultiLvlLbl val="1"/>
      </c:catAx>
      <c:valAx>
        <c:axId val="37499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995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30.7</c:v>
                </c:pt>
                <c:pt idx="1">
                  <c:v>30.8</c:v>
                </c:pt>
                <c:pt idx="2">
                  <c:v>27.4</c:v>
                </c:pt>
                <c:pt idx="3">
                  <c:v>24.9</c:v>
                </c:pt>
                <c:pt idx="4">
                  <c:v>22.6</c:v>
                </c:pt>
              </c:numCache>
            </c:numRef>
          </c:val>
          <c:extLst xmlns:c16r2="http://schemas.microsoft.com/office/drawing/2015/06/chart">
            <c:ext xmlns:c16="http://schemas.microsoft.com/office/drawing/2014/chart" uri="{C3380CC4-5D6E-409C-BE32-E72D297353CC}">
              <c16:uniqueId val="{00000000-209C-4E60-AFF1-5150BE233E09}"/>
            </c:ext>
          </c:extLst>
        </c:ser>
        <c:dLbls>
          <c:showLegendKey val="0"/>
          <c:showVal val="0"/>
          <c:showCatName val="0"/>
          <c:showSerName val="0"/>
          <c:showPercent val="0"/>
          <c:showBubbleSize val="0"/>
        </c:dLbls>
        <c:gapWidth val="180"/>
        <c:overlap val="-90"/>
        <c:axId val="437287128"/>
        <c:axId val="43729222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xmlns:c16r2="http://schemas.microsoft.com/office/drawing/2015/06/chart">
            <c:ext xmlns:c16="http://schemas.microsoft.com/office/drawing/2014/chart" uri="{C3380CC4-5D6E-409C-BE32-E72D297353CC}">
              <c16:uniqueId val="{00000001-209C-4E60-AFF1-5150BE233E09}"/>
            </c:ext>
          </c:extLst>
        </c:ser>
        <c:dLbls>
          <c:showLegendKey val="0"/>
          <c:showVal val="0"/>
          <c:showCatName val="0"/>
          <c:showSerName val="0"/>
          <c:showPercent val="0"/>
          <c:showBubbleSize val="0"/>
        </c:dLbls>
        <c:marker val="1"/>
        <c:smooth val="0"/>
        <c:axId val="437287128"/>
        <c:axId val="437292224"/>
      </c:lineChart>
      <c:catAx>
        <c:axId val="437287128"/>
        <c:scaling>
          <c:orientation val="minMax"/>
        </c:scaling>
        <c:delete val="0"/>
        <c:axPos val="b"/>
        <c:numFmt formatCode="General" sourceLinked="1"/>
        <c:majorTickMark val="none"/>
        <c:minorTickMark val="none"/>
        <c:tickLblPos val="none"/>
        <c:crossAx val="437292224"/>
        <c:crosses val="autoZero"/>
        <c:auto val="0"/>
        <c:lblAlgn val="ctr"/>
        <c:lblOffset val="100"/>
        <c:noMultiLvlLbl val="1"/>
      </c:catAx>
      <c:valAx>
        <c:axId val="43729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287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81</c:v>
                </c:pt>
                <c:pt idx="1">
                  <c:v>82.9</c:v>
                </c:pt>
                <c:pt idx="2">
                  <c:v>83</c:v>
                </c:pt>
                <c:pt idx="3">
                  <c:v>84.2</c:v>
                </c:pt>
                <c:pt idx="4">
                  <c:v>84</c:v>
                </c:pt>
              </c:numCache>
            </c:numRef>
          </c:val>
          <c:extLst xmlns:c16r2="http://schemas.microsoft.com/office/drawing/2015/06/chart">
            <c:ext xmlns:c16="http://schemas.microsoft.com/office/drawing/2014/chart" uri="{C3380CC4-5D6E-409C-BE32-E72D297353CC}">
              <c16:uniqueId val="{00000000-D0E5-452F-846C-13A786882E02}"/>
            </c:ext>
          </c:extLst>
        </c:ser>
        <c:dLbls>
          <c:showLegendKey val="0"/>
          <c:showVal val="0"/>
          <c:showCatName val="0"/>
          <c:showSerName val="0"/>
          <c:showPercent val="0"/>
          <c:showBubbleSize val="0"/>
        </c:dLbls>
        <c:gapWidth val="180"/>
        <c:overlap val="-90"/>
        <c:axId val="437288696"/>
        <c:axId val="43728830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xmlns:c16r2="http://schemas.microsoft.com/office/drawing/2015/06/chart">
            <c:ext xmlns:c16="http://schemas.microsoft.com/office/drawing/2014/chart" uri="{C3380CC4-5D6E-409C-BE32-E72D297353CC}">
              <c16:uniqueId val="{00000001-D0E5-452F-846C-13A786882E02}"/>
            </c:ext>
          </c:extLst>
        </c:ser>
        <c:dLbls>
          <c:showLegendKey val="0"/>
          <c:showVal val="0"/>
          <c:showCatName val="0"/>
          <c:showSerName val="0"/>
          <c:showPercent val="0"/>
          <c:showBubbleSize val="0"/>
        </c:dLbls>
        <c:marker val="1"/>
        <c:smooth val="0"/>
        <c:axId val="437288696"/>
        <c:axId val="437288304"/>
      </c:lineChart>
      <c:catAx>
        <c:axId val="437288696"/>
        <c:scaling>
          <c:orientation val="minMax"/>
        </c:scaling>
        <c:delete val="0"/>
        <c:axPos val="b"/>
        <c:numFmt formatCode="General" sourceLinked="1"/>
        <c:majorTickMark val="none"/>
        <c:minorTickMark val="none"/>
        <c:tickLblPos val="none"/>
        <c:crossAx val="437288304"/>
        <c:crosses val="autoZero"/>
        <c:auto val="0"/>
        <c:lblAlgn val="ctr"/>
        <c:lblOffset val="100"/>
        <c:noMultiLvlLbl val="1"/>
      </c:catAx>
      <c:valAx>
        <c:axId val="43728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288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240.71</c:v>
                </c:pt>
                <c:pt idx="1">
                  <c:v>251.51</c:v>
                </c:pt>
                <c:pt idx="2">
                  <c:v>259.33</c:v>
                </c:pt>
                <c:pt idx="3">
                  <c:v>266.70999999999998</c:v>
                </c:pt>
                <c:pt idx="4">
                  <c:v>260.64</c:v>
                </c:pt>
              </c:numCache>
            </c:numRef>
          </c:val>
          <c:extLst xmlns:c16r2="http://schemas.microsoft.com/office/drawing/2015/06/chart">
            <c:ext xmlns:c16="http://schemas.microsoft.com/office/drawing/2014/chart" uri="{C3380CC4-5D6E-409C-BE32-E72D297353CC}">
              <c16:uniqueId val="{00000000-59B9-40F1-ADEC-341E8515FA33}"/>
            </c:ext>
          </c:extLst>
        </c:ser>
        <c:dLbls>
          <c:showLegendKey val="0"/>
          <c:showVal val="0"/>
          <c:showCatName val="0"/>
          <c:showSerName val="0"/>
          <c:showPercent val="0"/>
          <c:showBubbleSize val="0"/>
        </c:dLbls>
        <c:gapWidth val="180"/>
        <c:overlap val="-90"/>
        <c:axId val="437293792"/>
        <c:axId val="43728752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208.81</c:v>
                </c:pt>
                <c:pt idx="1">
                  <c:v>215.3</c:v>
                </c:pt>
                <c:pt idx="2">
                  <c:v>223.92</c:v>
                </c:pt>
                <c:pt idx="3">
                  <c:v>230.1</c:v>
                </c:pt>
                <c:pt idx="4">
                  <c:v>238.5</c:v>
                </c:pt>
              </c:numCache>
            </c:numRef>
          </c:val>
          <c:smooth val="0"/>
          <c:extLst xmlns:c16r2="http://schemas.microsoft.com/office/drawing/2015/06/chart">
            <c:ext xmlns:c16="http://schemas.microsoft.com/office/drawing/2014/chart" uri="{C3380CC4-5D6E-409C-BE32-E72D297353CC}">
              <c16:uniqueId val="{00000001-59B9-40F1-ADEC-341E8515FA33}"/>
            </c:ext>
          </c:extLst>
        </c:ser>
        <c:dLbls>
          <c:showLegendKey val="0"/>
          <c:showVal val="0"/>
          <c:showCatName val="0"/>
          <c:showSerName val="0"/>
          <c:showPercent val="0"/>
          <c:showBubbleSize val="0"/>
        </c:dLbls>
        <c:marker val="1"/>
        <c:smooth val="0"/>
        <c:axId val="437293792"/>
        <c:axId val="437287520"/>
      </c:lineChart>
      <c:catAx>
        <c:axId val="437293792"/>
        <c:scaling>
          <c:orientation val="minMax"/>
        </c:scaling>
        <c:delete val="0"/>
        <c:axPos val="b"/>
        <c:numFmt formatCode="General" sourceLinked="1"/>
        <c:majorTickMark val="none"/>
        <c:minorTickMark val="none"/>
        <c:tickLblPos val="none"/>
        <c:crossAx val="437287520"/>
        <c:crosses val="autoZero"/>
        <c:auto val="0"/>
        <c:lblAlgn val="ctr"/>
        <c:lblOffset val="100"/>
        <c:noMultiLvlLbl val="1"/>
      </c:catAx>
      <c:valAx>
        <c:axId val="4372875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293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330.07</c:v>
                </c:pt>
                <c:pt idx="1">
                  <c:v>339.77</c:v>
                </c:pt>
                <c:pt idx="2">
                  <c:v>355.29</c:v>
                </c:pt>
                <c:pt idx="3">
                  <c:v>373.95</c:v>
                </c:pt>
                <c:pt idx="4">
                  <c:v>366.55</c:v>
                </c:pt>
              </c:numCache>
            </c:numRef>
          </c:val>
          <c:extLst xmlns:c16r2="http://schemas.microsoft.com/office/drawing/2015/06/chart">
            <c:ext xmlns:c16="http://schemas.microsoft.com/office/drawing/2014/chart" uri="{C3380CC4-5D6E-409C-BE32-E72D297353CC}">
              <c16:uniqueId val="{00000000-97A0-4796-BD0F-F9C5318E2425}"/>
            </c:ext>
          </c:extLst>
        </c:ser>
        <c:dLbls>
          <c:showLegendKey val="0"/>
          <c:showVal val="0"/>
          <c:showCatName val="0"/>
          <c:showSerName val="0"/>
          <c:showPercent val="0"/>
          <c:showBubbleSize val="0"/>
        </c:dLbls>
        <c:gapWidth val="180"/>
        <c:overlap val="-90"/>
        <c:axId val="437287912"/>
        <c:axId val="43729261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342.04</c:v>
                </c:pt>
                <c:pt idx="1">
                  <c:v>349.87</c:v>
                </c:pt>
                <c:pt idx="2">
                  <c:v>370.24</c:v>
                </c:pt>
                <c:pt idx="3">
                  <c:v>383.84</c:v>
                </c:pt>
                <c:pt idx="4">
                  <c:v>394.71</c:v>
                </c:pt>
              </c:numCache>
            </c:numRef>
          </c:val>
          <c:smooth val="0"/>
          <c:extLst xmlns:c16r2="http://schemas.microsoft.com/office/drawing/2015/06/chart">
            <c:ext xmlns:c16="http://schemas.microsoft.com/office/drawing/2014/chart" uri="{C3380CC4-5D6E-409C-BE32-E72D297353CC}">
              <c16:uniqueId val="{00000001-97A0-4796-BD0F-F9C5318E2425}"/>
            </c:ext>
          </c:extLst>
        </c:ser>
        <c:dLbls>
          <c:showLegendKey val="0"/>
          <c:showVal val="0"/>
          <c:showCatName val="0"/>
          <c:showSerName val="0"/>
          <c:showPercent val="0"/>
          <c:showBubbleSize val="0"/>
        </c:dLbls>
        <c:marker val="1"/>
        <c:smooth val="0"/>
        <c:axId val="437287912"/>
        <c:axId val="437292616"/>
      </c:lineChart>
      <c:catAx>
        <c:axId val="437287912"/>
        <c:scaling>
          <c:orientation val="minMax"/>
        </c:scaling>
        <c:delete val="0"/>
        <c:axPos val="b"/>
        <c:numFmt formatCode="General" sourceLinked="1"/>
        <c:majorTickMark val="none"/>
        <c:minorTickMark val="none"/>
        <c:tickLblPos val="none"/>
        <c:crossAx val="437292616"/>
        <c:crosses val="autoZero"/>
        <c:auto val="0"/>
        <c:lblAlgn val="ctr"/>
        <c:lblOffset val="100"/>
        <c:noMultiLvlLbl val="1"/>
      </c:catAx>
      <c:valAx>
        <c:axId val="4372926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287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197.57</c:v>
                </c:pt>
                <c:pt idx="1">
                  <c:v>202.15</c:v>
                </c:pt>
                <c:pt idx="2">
                  <c:v>210.53</c:v>
                </c:pt>
                <c:pt idx="3">
                  <c:v>216.87</c:v>
                </c:pt>
                <c:pt idx="4">
                  <c:v>219.4</c:v>
                </c:pt>
              </c:numCache>
            </c:numRef>
          </c:val>
          <c:extLst xmlns:c16r2="http://schemas.microsoft.com/office/drawing/2015/06/chart">
            <c:ext xmlns:c16="http://schemas.microsoft.com/office/drawing/2014/chart" uri="{C3380CC4-5D6E-409C-BE32-E72D297353CC}">
              <c16:uniqueId val="{00000000-8D3D-4AC5-A1C7-83BDC2827B0A}"/>
            </c:ext>
          </c:extLst>
        </c:ser>
        <c:dLbls>
          <c:showLegendKey val="0"/>
          <c:showVal val="0"/>
          <c:showCatName val="0"/>
          <c:showSerName val="0"/>
          <c:showPercent val="0"/>
          <c:showBubbleSize val="0"/>
        </c:dLbls>
        <c:gapWidth val="180"/>
        <c:overlap val="-90"/>
        <c:axId val="437293400"/>
        <c:axId val="43729457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303.04000000000002</c:v>
                </c:pt>
                <c:pt idx="1">
                  <c:v>306.25</c:v>
                </c:pt>
                <c:pt idx="2">
                  <c:v>312.58</c:v>
                </c:pt>
                <c:pt idx="3">
                  <c:v>317.69</c:v>
                </c:pt>
                <c:pt idx="4">
                  <c:v>323.58999999999997</c:v>
                </c:pt>
              </c:numCache>
            </c:numRef>
          </c:val>
          <c:smooth val="0"/>
          <c:extLst xmlns:c16r2="http://schemas.microsoft.com/office/drawing/2015/06/chart">
            <c:ext xmlns:c16="http://schemas.microsoft.com/office/drawing/2014/chart" uri="{C3380CC4-5D6E-409C-BE32-E72D297353CC}">
              <c16:uniqueId val="{00000001-8D3D-4AC5-A1C7-83BDC2827B0A}"/>
            </c:ext>
          </c:extLst>
        </c:ser>
        <c:dLbls>
          <c:showLegendKey val="0"/>
          <c:showVal val="0"/>
          <c:showCatName val="0"/>
          <c:showSerName val="0"/>
          <c:showPercent val="0"/>
          <c:showBubbleSize val="0"/>
        </c:dLbls>
        <c:marker val="1"/>
        <c:smooth val="0"/>
        <c:axId val="437293400"/>
        <c:axId val="437294576"/>
      </c:lineChart>
      <c:catAx>
        <c:axId val="437293400"/>
        <c:scaling>
          <c:orientation val="minMax"/>
        </c:scaling>
        <c:delete val="0"/>
        <c:axPos val="b"/>
        <c:numFmt formatCode="General" sourceLinked="1"/>
        <c:majorTickMark val="none"/>
        <c:minorTickMark val="none"/>
        <c:tickLblPos val="none"/>
        <c:crossAx val="437294576"/>
        <c:crosses val="autoZero"/>
        <c:auto val="0"/>
        <c:lblAlgn val="ctr"/>
        <c:lblOffset val="100"/>
        <c:noMultiLvlLbl val="1"/>
      </c:catAx>
      <c:valAx>
        <c:axId val="4372945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293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8.9</c:v>
                </c:pt>
                <c:pt idx="1">
                  <c:v>9.1999999999999993</c:v>
                </c:pt>
                <c:pt idx="2">
                  <c:v>9.4</c:v>
                </c:pt>
                <c:pt idx="3">
                  <c:v>9.6</c:v>
                </c:pt>
                <c:pt idx="4">
                  <c:v>9.9</c:v>
                </c:pt>
              </c:numCache>
            </c:numRef>
          </c:val>
          <c:extLst xmlns:c16r2="http://schemas.microsoft.com/office/drawing/2015/06/chart">
            <c:ext xmlns:c16="http://schemas.microsoft.com/office/drawing/2014/chart" uri="{C3380CC4-5D6E-409C-BE32-E72D297353CC}">
              <c16:uniqueId val="{00000000-9A9A-4FFB-87A3-6C330BCF22F9}"/>
            </c:ext>
          </c:extLst>
        </c:ser>
        <c:dLbls>
          <c:showLegendKey val="0"/>
          <c:showVal val="0"/>
          <c:showCatName val="0"/>
          <c:showSerName val="0"/>
          <c:showPercent val="0"/>
          <c:showBubbleSize val="0"/>
        </c:dLbls>
        <c:gapWidth val="180"/>
        <c:overlap val="-90"/>
        <c:axId val="437289872"/>
        <c:axId val="43729065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xmlns:c16r2="http://schemas.microsoft.com/office/drawing/2015/06/chart">
            <c:ext xmlns:c16="http://schemas.microsoft.com/office/drawing/2014/chart" uri="{C3380CC4-5D6E-409C-BE32-E72D297353CC}">
              <c16:uniqueId val="{00000001-9A9A-4FFB-87A3-6C330BCF22F9}"/>
            </c:ext>
          </c:extLst>
        </c:ser>
        <c:dLbls>
          <c:showLegendKey val="0"/>
          <c:showVal val="0"/>
          <c:showCatName val="0"/>
          <c:showSerName val="0"/>
          <c:showPercent val="0"/>
          <c:showBubbleSize val="0"/>
        </c:dLbls>
        <c:marker val="1"/>
        <c:smooth val="0"/>
        <c:axId val="437289872"/>
        <c:axId val="437290656"/>
      </c:lineChart>
      <c:catAx>
        <c:axId val="437289872"/>
        <c:scaling>
          <c:orientation val="minMax"/>
        </c:scaling>
        <c:delete val="0"/>
        <c:axPos val="b"/>
        <c:numFmt formatCode="General" sourceLinked="1"/>
        <c:majorTickMark val="none"/>
        <c:minorTickMark val="none"/>
        <c:tickLblPos val="none"/>
        <c:crossAx val="437290656"/>
        <c:crosses val="autoZero"/>
        <c:auto val="0"/>
        <c:lblAlgn val="ctr"/>
        <c:lblOffset val="100"/>
        <c:noMultiLvlLbl val="1"/>
      </c:catAx>
      <c:valAx>
        <c:axId val="43729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289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C1-45B7-92D8-0A06BD82CB57}"/>
            </c:ext>
          </c:extLst>
        </c:ser>
        <c:dLbls>
          <c:showLegendKey val="0"/>
          <c:showVal val="0"/>
          <c:showCatName val="0"/>
          <c:showSerName val="0"/>
          <c:showPercent val="0"/>
          <c:showBubbleSize val="0"/>
        </c:dLbls>
        <c:gapWidth val="180"/>
        <c:overlap val="-90"/>
        <c:axId val="374989144"/>
        <c:axId val="37683573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xmlns:c16r2="http://schemas.microsoft.com/office/drawing/2015/06/chart">
            <c:ext xmlns:c16="http://schemas.microsoft.com/office/drawing/2014/chart" uri="{C3380CC4-5D6E-409C-BE32-E72D297353CC}">
              <c16:uniqueId val="{00000001-8AC1-45B7-92D8-0A06BD82CB57}"/>
            </c:ext>
          </c:extLst>
        </c:ser>
        <c:dLbls>
          <c:showLegendKey val="0"/>
          <c:showVal val="0"/>
          <c:showCatName val="0"/>
          <c:showSerName val="0"/>
          <c:showPercent val="0"/>
          <c:showBubbleSize val="0"/>
        </c:dLbls>
        <c:marker val="1"/>
        <c:smooth val="0"/>
        <c:axId val="374989144"/>
        <c:axId val="376835736"/>
      </c:lineChart>
      <c:catAx>
        <c:axId val="374989144"/>
        <c:scaling>
          <c:orientation val="minMax"/>
        </c:scaling>
        <c:delete val="0"/>
        <c:axPos val="b"/>
        <c:numFmt formatCode="General" sourceLinked="1"/>
        <c:majorTickMark val="none"/>
        <c:minorTickMark val="none"/>
        <c:tickLblPos val="none"/>
        <c:crossAx val="376835736"/>
        <c:crosses val="autoZero"/>
        <c:auto val="0"/>
        <c:lblAlgn val="ctr"/>
        <c:lblOffset val="100"/>
        <c:noMultiLvlLbl val="1"/>
      </c:catAx>
      <c:valAx>
        <c:axId val="37683573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989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19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19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19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19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19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19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19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20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20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20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20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20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election activeCell="BL53" sqref="BL53:BZ5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山口県　宇部市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2574</v>
      </c>
      <c r="AR8" s="101"/>
      <c r="AS8" s="101"/>
      <c r="AT8" s="101"/>
      <c r="AU8" s="102"/>
      <c r="AV8" s="103">
        <f>データ!AC6</f>
        <v>2497</v>
      </c>
      <c r="AW8" s="101"/>
      <c r="AX8" s="101"/>
      <c r="AY8" s="101"/>
      <c r="AZ8" s="102"/>
      <c r="BA8" s="103">
        <f>データ!AD6</f>
        <v>2417</v>
      </c>
      <c r="BB8" s="101"/>
      <c r="BC8" s="101"/>
      <c r="BD8" s="101"/>
      <c r="BE8" s="102"/>
      <c r="BF8" s="103">
        <f>データ!AE6</f>
        <v>2343</v>
      </c>
      <c r="BG8" s="101"/>
      <c r="BH8" s="101"/>
      <c r="BI8" s="101"/>
      <c r="BJ8" s="102"/>
      <c r="BK8" s="103">
        <f>データ!AF6</f>
        <v>2256</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227191</v>
      </c>
      <c r="AR9" s="106"/>
      <c r="AS9" s="106"/>
      <c r="AT9" s="106"/>
      <c r="AU9" s="106"/>
      <c r="AV9" s="107">
        <f>データ!AH6</f>
        <v>234120</v>
      </c>
      <c r="AW9" s="108"/>
      <c r="AX9" s="108"/>
      <c r="AY9" s="108"/>
      <c r="AZ9" s="105"/>
      <c r="BA9" s="107">
        <f>データ!AI6</f>
        <v>231106</v>
      </c>
      <c r="BB9" s="108"/>
      <c r="BC9" s="108"/>
      <c r="BD9" s="108"/>
      <c r="BE9" s="105"/>
      <c r="BF9" s="107">
        <f>データ!AJ6</f>
        <v>209067</v>
      </c>
      <c r="BG9" s="108"/>
      <c r="BH9" s="108"/>
      <c r="BI9" s="108"/>
      <c r="BJ9" s="105"/>
      <c r="BK9" s="107">
        <f>データ!AK6</f>
        <v>206623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200.7</v>
      </c>
      <c r="K10" s="112"/>
      <c r="L10" s="112"/>
      <c r="M10" s="112"/>
      <c r="N10" s="112"/>
      <c r="O10" s="112"/>
      <c r="P10" s="112"/>
      <c r="Q10" s="112"/>
      <c r="R10" s="106">
        <f>データ!V6</f>
        <v>2366</v>
      </c>
      <c r="S10" s="106"/>
      <c r="T10" s="106"/>
      <c r="U10" s="106"/>
      <c r="V10" s="106"/>
      <c r="W10" s="106"/>
      <c r="X10" s="106"/>
      <c r="Y10" s="106"/>
      <c r="Z10" s="106">
        <f>データ!W6</f>
        <v>74</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111</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123</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122</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121</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6aQaKwY3CHemaOhjyBDNlAW+/cMX5AET3RQhrr+Gt4U6iEnYKqSVZfALhD26kM8fD2UoWfnCJIZK1TcPdTHj5w==" saltValue="yRJkmZghPlRgmUbJm4BXm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352021</v>
      </c>
      <c r="K6" s="55" t="str">
        <f t="shared" si="3"/>
        <v>46</v>
      </c>
      <c r="L6" s="55" t="str">
        <f t="shared" si="3"/>
        <v>03</v>
      </c>
      <c r="M6" s="56" t="str">
        <f>M7</f>
        <v>3</v>
      </c>
      <c r="N6" s="56" t="str">
        <f>N7</f>
        <v>000</v>
      </c>
      <c r="O6" s="55" t="str">
        <f t="shared" si="3"/>
        <v>山口県　宇部市</v>
      </c>
      <c r="P6" s="55" t="str">
        <f t="shared" si="3"/>
        <v>法適用</v>
      </c>
      <c r="Q6" s="55" t="str">
        <f t="shared" si="3"/>
        <v>交通事業</v>
      </c>
      <c r="R6" s="55" t="str">
        <f t="shared" si="3"/>
        <v>自動車運送事業</v>
      </c>
      <c r="S6" s="55" t="str">
        <f t="shared" si="3"/>
        <v>自治体職員</v>
      </c>
      <c r="T6" s="57" t="str">
        <f t="shared" si="3"/>
        <v>-</v>
      </c>
      <c r="U6" s="57">
        <f t="shared" si="3"/>
        <v>200.7</v>
      </c>
      <c r="V6" s="58">
        <f t="shared" si="3"/>
        <v>2366</v>
      </c>
      <c r="W6" s="58">
        <f t="shared" si="3"/>
        <v>74</v>
      </c>
      <c r="X6" s="58">
        <f t="shared" si="3"/>
        <v>111</v>
      </c>
      <c r="Y6" s="57" t="str">
        <f>Y7</f>
        <v>-</v>
      </c>
      <c r="Z6" s="55" t="str">
        <f t="shared" si="3"/>
        <v>有</v>
      </c>
      <c r="AA6" s="55" t="str">
        <f t="shared" si="3"/>
        <v>有</v>
      </c>
      <c r="AB6" s="58">
        <f t="shared" si="3"/>
        <v>2574</v>
      </c>
      <c r="AC6" s="58">
        <f t="shared" si="3"/>
        <v>2497</v>
      </c>
      <c r="AD6" s="58">
        <f t="shared" si="3"/>
        <v>2417</v>
      </c>
      <c r="AE6" s="58">
        <f t="shared" si="3"/>
        <v>2343</v>
      </c>
      <c r="AF6" s="58">
        <f t="shared" si="3"/>
        <v>2256</v>
      </c>
      <c r="AG6" s="58">
        <f t="shared" si="3"/>
        <v>227191</v>
      </c>
      <c r="AH6" s="58">
        <f t="shared" si="3"/>
        <v>234120</v>
      </c>
      <c r="AI6" s="58">
        <f t="shared" si="3"/>
        <v>231106</v>
      </c>
      <c r="AJ6" s="58">
        <f t="shared" si="3"/>
        <v>209067</v>
      </c>
      <c r="AK6" s="58">
        <f t="shared" si="3"/>
        <v>206623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200.7</v>
      </c>
      <c r="V7" s="65">
        <v>2366</v>
      </c>
      <c r="W7" s="65">
        <v>74</v>
      </c>
      <c r="X7" s="65">
        <v>111</v>
      </c>
      <c r="Y7" s="64" t="s">
        <v>99</v>
      </c>
      <c r="Z7" s="63" t="s">
        <v>100</v>
      </c>
      <c r="AA7" s="63" t="s">
        <v>100</v>
      </c>
      <c r="AB7" s="65">
        <v>2574</v>
      </c>
      <c r="AC7" s="65">
        <v>2497</v>
      </c>
      <c r="AD7" s="65">
        <v>2417</v>
      </c>
      <c r="AE7" s="65">
        <v>2343</v>
      </c>
      <c r="AF7" s="65">
        <v>2256</v>
      </c>
      <c r="AG7" s="65">
        <v>227191</v>
      </c>
      <c r="AH7" s="65">
        <v>234120</v>
      </c>
      <c r="AI7" s="65">
        <v>231106</v>
      </c>
      <c r="AJ7" s="65">
        <v>209067</v>
      </c>
      <c r="AK7" s="65">
        <v>206623</v>
      </c>
      <c r="AL7" s="64">
        <v>100.7</v>
      </c>
      <c r="AM7" s="64">
        <v>97.2</v>
      </c>
      <c r="AN7" s="64">
        <v>100.3</v>
      </c>
      <c r="AO7" s="64">
        <v>98.2</v>
      </c>
      <c r="AP7" s="64">
        <v>100.4</v>
      </c>
      <c r="AQ7" s="64">
        <v>104.1</v>
      </c>
      <c r="AR7" s="64">
        <v>103.5</v>
      </c>
      <c r="AS7" s="64">
        <v>103.3</v>
      </c>
      <c r="AT7" s="64">
        <v>102.4</v>
      </c>
      <c r="AU7" s="64">
        <v>98.5</v>
      </c>
      <c r="AV7" s="64">
        <v>100</v>
      </c>
      <c r="AW7" s="64">
        <v>65.900000000000006</v>
      </c>
      <c r="AX7" s="64">
        <v>61.6</v>
      </c>
      <c r="AY7" s="64">
        <v>62.7</v>
      </c>
      <c r="AZ7" s="64">
        <v>60.9</v>
      </c>
      <c r="BA7" s="64">
        <v>59.9</v>
      </c>
      <c r="BB7" s="64">
        <v>95.5</v>
      </c>
      <c r="BC7" s="64">
        <v>94.2</v>
      </c>
      <c r="BD7" s="64">
        <v>94</v>
      </c>
      <c r="BE7" s="64">
        <v>93.2</v>
      </c>
      <c r="BF7" s="64">
        <v>89.9</v>
      </c>
      <c r="BG7" s="64">
        <v>100</v>
      </c>
      <c r="BH7" s="64">
        <v>500.2</v>
      </c>
      <c r="BI7" s="64">
        <v>466.7</v>
      </c>
      <c r="BJ7" s="64">
        <v>500.2</v>
      </c>
      <c r="BK7" s="64">
        <v>521.4</v>
      </c>
      <c r="BL7" s="64">
        <v>651.4</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88.3</v>
      </c>
      <c r="CE7" s="64">
        <v>93.8</v>
      </c>
      <c r="CF7" s="64">
        <v>95.6</v>
      </c>
      <c r="CG7" s="64">
        <v>89.2</v>
      </c>
      <c r="CH7" s="64">
        <v>91.6</v>
      </c>
      <c r="CI7" s="64">
        <v>13.6</v>
      </c>
      <c r="CJ7" s="64">
        <v>14.6</v>
      </c>
      <c r="CK7" s="64">
        <v>14.5</v>
      </c>
      <c r="CL7" s="64">
        <v>14.7</v>
      </c>
      <c r="CM7" s="64">
        <v>14.2</v>
      </c>
      <c r="CN7" s="64">
        <v>402.2</v>
      </c>
      <c r="CO7" s="64">
        <v>420.6</v>
      </c>
      <c r="CP7" s="64">
        <v>416.9</v>
      </c>
      <c r="CQ7" s="64">
        <v>419.4</v>
      </c>
      <c r="CR7" s="64">
        <v>413.5</v>
      </c>
      <c r="CS7" s="64">
        <v>177.3</v>
      </c>
      <c r="CT7" s="64">
        <v>180</v>
      </c>
      <c r="CU7" s="64">
        <v>180.1</v>
      </c>
      <c r="CV7" s="64">
        <v>182.9</v>
      </c>
      <c r="CW7" s="64">
        <v>190.5</v>
      </c>
      <c r="CX7" s="64">
        <v>21.9</v>
      </c>
      <c r="CY7" s="64">
        <v>22.3</v>
      </c>
      <c r="CZ7" s="64">
        <v>22.9</v>
      </c>
      <c r="DA7" s="64">
        <v>21.3</v>
      </c>
      <c r="DB7" s="64">
        <v>22.1</v>
      </c>
      <c r="DC7" s="64">
        <v>7.7</v>
      </c>
      <c r="DD7" s="64">
        <v>8.1</v>
      </c>
      <c r="DE7" s="64">
        <v>8</v>
      </c>
      <c r="DF7" s="64">
        <v>8</v>
      </c>
      <c r="DG7" s="64">
        <v>7.5</v>
      </c>
      <c r="DH7" s="64">
        <v>30.7</v>
      </c>
      <c r="DI7" s="64">
        <v>30.8</v>
      </c>
      <c r="DJ7" s="64">
        <v>27.4</v>
      </c>
      <c r="DK7" s="64">
        <v>24.9</v>
      </c>
      <c r="DL7" s="64">
        <v>22.6</v>
      </c>
      <c r="DM7" s="64">
        <v>27</v>
      </c>
      <c r="DN7" s="64">
        <v>22.5</v>
      </c>
      <c r="DO7" s="64">
        <v>21.9</v>
      </c>
      <c r="DP7" s="64">
        <v>23.3</v>
      </c>
      <c r="DQ7" s="64">
        <v>29.5</v>
      </c>
      <c r="DR7" s="64">
        <v>81</v>
      </c>
      <c r="DS7" s="64">
        <v>82.9</v>
      </c>
      <c r="DT7" s="64">
        <v>83</v>
      </c>
      <c r="DU7" s="64">
        <v>84.2</v>
      </c>
      <c r="DV7" s="64">
        <v>84</v>
      </c>
      <c r="DW7" s="64">
        <v>78.900000000000006</v>
      </c>
      <c r="DX7" s="64">
        <v>78.400000000000006</v>
      </c>
      <c r="DY7" s="64">
        <v>77.8</v>
      </c>
      <c r="DZ7" s="64">
        <v>77.400000000000006</v>
      </c>
      <c r="EA7" s="64">
        <v>74.900000000000006</v>
      </c>
      <c r="EB7" s="66">
        <v>197.57</v>
      </c>
      <c r="EC7" s="66">
        <v>202.15</v>
      </c>
      <c r="ED7" s="66">
        <v>210.53</v>
      </c>
      <c r="EE7" s="66">
        <v>216.87</v>
      </c>
      <c r="EF7" s="66">
        <v>219.4</v>
      </c>
      <c r="EG7" s="66">
        <v>303.04000000000002</v>
      </c>
      <c r="EH7" s="66">
        <v>306.25</v>
      </c>
      <c r="EI7" s="66">
        <v>312.58</v>
      </c>
      <c r="EJ7" s="66">
        <v>317.69</v>
      </c>
      <c r="EK7" s="66">
        <v>323.58999999999997</v>
      </c>
      <c r="EL7" s="66">
        <v>330.07</v>
      </c>
      <c r="EM7" s="66">
        <v>339.77</v>
      </c>
      <c r="EN7" s="66">
        <v>355.29</v>
      </c>
      <c r="EO7" s="66">
        <v>373.95</v>
      </c>
      <c r="EP7" s="66">
        <v>366.55</v>
      </c>
      <c r="EQ7" s="66">
        <v>342.04</v>
      </c>
      <c r="ER7" s="66">
        <v>349.87</v>
      </c>
      <c r="ES7" s="66">
        <v>370.24</v>
      </c>
      <c r="ET7" s="66">
        <v>383.84</v>
      </c>
      <c r="EU7" s="66">
        <v>394.71</v>
      </c>
      <c r="EV7" s="66">
        <v>240.71</v>
      </c>
      <c r="EW7" s="66">
        <v>251.51</v>
      </c>
      <c r="EX7" s="66">
        <v>259.33</v>
      </c>
      <c r="EY7" s="66">
        <v>266.70999999999998</v>
      </c>
      <c r="EZ7" s="66">
        <v>260.64</v>
      </c>
      <c r="FA7" s="66">
        <v>208.81</v>
      </c>
      <c r="FB7" s="66">
        <v>215.3</v>
      </c>
      <c r="FC7" s="66">
        <v>223.92</v>
      </c>
      <c r="FD7" s="66">
        <v>230.1</v>
      </c>
      <c r="FE7" s="66">
        <v>238.5</v>
      </c>
      <c r="FF7" s="64">
        <v>8.9</v>
      </c>
      <c r="FG7" s="64">
        <v>9.1999999999999993</v>
      </c>
      <c r="FH7" s="64">
        <v>9.4</v>
      </c>
      <c r="FI7" s="64">
        <v>9.6</v>
      </c>
      <c r="FJ7" s="64">
        <v>9.9</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65.900000000000006</v>
      </c>
      <c r="AW11" s="75">
        <f>AX7</f>
        <v>61.6</v>
      </c>
      <c r="AX11" s="75">
        <f>AY7</f>
        <v>62.7</v>
      </c>
      <c r="AY11" s="75">
        <f>AZ7</f>
        <v>60.9</v>
      </c>
      <c r="AZ11" s="75">
        <f>BA7</f>
        <v>59.9</v>
      </c>
      <c r="BA11" s="71"/>
      <c r="BB11" s="72"/>
      <c r="BC11" s="71"/>
      <c r="BD11" s="71"/>
      <c r="BE11" s="71"/>
      <c r="BF11" s="74" t="s">
        <v>108</v>
      </c>
      <c r="BG11" s="75">
        <f>BH7</f>
        <v>500.2</v>
      </c>
      <c r="BH11" s="75">
        <f>BI7</f>
        <v>466.7</v>
      </c>
      <c r="BI11" s="75">
        <f>BJ7</f>
        <v>500.2</v>
      </c>
      <c r="BJ11" s="75">
        <f>BK7</f>
        <v>521.4</v>
      </c>
      <c r="BK11" s="75">
        <f>BL7</f>
        <v>651.4</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88.3</v>
      </c>
      <c r="CD11" s="75">
        <f>CE7</f>
        <v>93.8</v>
      </c>
      <c r="CE11" s="75">
        <f>CF7</f>
        <v>95.6</v>
      </c>
      <c r="CF11" s="75">
        <f>CG7</f>
        <v>89.2</v>
      </c>
      <c r="CG11" s="75">
        <f>CH7</f>
        <v>91.6</v>
      </c>
      <c r="CH11" s="71"/>
      <c r="CI11" s="71"/>
      <c r="CJ11" s="71"/>
      <c r="CK11" s="71"/>
      <c r="CL11" s="71"/>
      <c r="CM11" s="71"/>
      <c r="CN11" s="71"/>
      <c r="CO11" s="71"/>
      <c r="CP11" s="71"/>
      <c r="CQ11" s="71"/>
      <c r="CR11" s="71"/>
      <c r="CS11" s="71"/>
      <c r="CT11" s="71"/>
      <c r="CU11" s="71"/>
      <c r="CV11" s="74" t="s">
        <v>108</v>
      </c>
      <c r="CW11" s="75">
        <f>CX7</f>
        <v>21.9</v>
      </c>
      <c r="CX11" s="75">
        <f>CY7</f>
        <v>22.3</v>
      </c>
      <c r="CY11" s="75">
        <f>CZ7</f>
        <v>22.9</v>
      </c>
      <c r="CZ11" s="75">
        <f>DA7</f>
        <v>21.3</v>
      </c>
      <c r="DA11" s="75">
        <f>DB7</f>
        <v>22.1</v>
      </c>
      <c r="DB11" s="71"/>
      <c r="DC11" s="71"/>
      <c r="DD11" s="71"/>
      <c r="DE11" s="71"/>
      <c r="DF11" s="74" t="s">
        <v>108</v>
      </c>
      <c r="DG11" s="75">
        <f>DH7</f>
        <v>30.7</v>
      </c>
      <c r="DH11" s="75">
        <f>DI7</f>
        <v>30.8</v>
      </c>
      <c r="DI11" s="75">
        <f>DJ7</f>
        <v>27.4</v>
      </c>
      <c r="DJ11" s="75">
        <f>DK7</f>
        <v>24.9</v>
      </c>
      <c r="DK11" s="75">
        <f>DL7</f>
        <v>22.6</v>
      </c>
      <c r="DL11" s="71"/>
      <c r="DM11" s="71"/>
      <c r="DN11" s="71"/>
      <c r="DO11" s="71"/>
      <c r="DP11" s="74" t="s">
        <v>108</v>
      </c>
      <c r="DQ11" s="75">
        <f>DR7</f>
        <v>81</v>
      </c>
      <c r="DR11" s="75">
        <f>DS7</f>
        <v>82.9</v>
      </c>
      <c r="DS11" s="75">
        <f>DT7</f>
        <v>83</v>
      </c>
      <c r="DT11" s="75">
        <f>DU7</f>
        <v>84.2</v>
      </c>
      <c r="DU11" s="75">
        <f>DV7</f>
        <v>84</v>
      </c>
      <c r="DV11" s="71"/>
      <c r="DW11" s="71"/>
      <c r="DX11" s="71"/>
      <c r="DY11" s="71"/>
      <c r="DZ11" s="74" t="s">
        <v>110</v>
      </c>
      <c r="EA11" s="76">
        <f>EB7</f>
        <v>197.57</v>
      </c>
      <c r="EB11" s="76">
        <f>EC7</f>
        <v>202.15</v>
      </c>
      <c r="EC11" s="76">
        <f>ED7</f>
        <v>210.53</v>
      </c>
      <c r="ED11" s="76">
        <f>EE7</f>
        <v>216.87</v>
      </c>
      <c r="EE11" s="76">
        <f>EF7</f>
        <v>219.4</v>
      </c>
      <c r="EF11" s="71"/>
      <c r="EG11" s="71"/>
      <c r="EH11" s="71"/>
      <c r="EI11" s="71"/>
      <c r="EJ11" s="74" t="s">
        <v>108</v>
      </c>
      <c r="EK11" s="76">
        <f>EL7</f>
        <v>330.07</v>
      </c>
      <c r="EL11" s="76">
        <f>EM7</f>
        <v>339.77</v>
      </c>
      <c r="EM11" s="76">
        <f>EN7</f>
        <v>355.29</v>
      </c>
      <c r="EN11" s="76">
        <f>EO7</f>
        <v>373.95</v>
      </c>
      <c r="EO11" s="76">
        <f>EP7</f>
        <v>366.55</v>
      </c>
      <c r="EP11" s="71"/>
      <c r="EQ11" s="71"/>
      <c r="ER11" s="71"/>
      <c r="ES11" s="71"/>
      <c r="ET11" s="74" t="s">
        <v>108</v>
      </c>
      <c r="EU11" s="76">
        <f>EV7</f>
        <v>240.71</v>
      </c>
      <c r="EV11" s="76">
        <f>EW7</f>
        <v>251.51</v>
      </c>
      <c r="EW11" s="76">
        <f>EX7</f>
        <v>259.33</v>
      </c>
      <c r="EX11" s="76">
        <f>EY7</f>
        <v>266.70999999999998</v>
      </c>
      <c r="EY11" s="76">
        <f>EZ7</f>
        <v>260.64</v>
      </c>
      <c r="EZ11" s="71"/>
      <c r="FA11" s="71"/>
      <c r="FB11" s="71"/>
      <c r="FC11" s="71"/>
      <c r="FD11" s="74" t="s">
        <v>108</v>
      </c>
      <c r="FE11" s="75">
        <f>FF7</f>
        <v>8.9</v>
      </c>
      <c r="FF11" s="75">
        <f>FG7</f>
        <v>9.1999999999999993</v>
      </c>
      <c r="FG11" s="75">
        <f>FH7</f>
        <v>9.4</v>
      </c>
      <c r="FH11" s="75">
        <f>FI7</f>
        <v>9.6</v>
      </c>
      <c r="FI11" s="75">
        <f>FJ7</f>
        <v>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100.7</v>
      </c>
      <c r="AL12" s="75">
        <f>AM7</f>
        <v>97.2</v>
      </c>
      <c r="AM12" s="75">
        <f>AN7</f>
        <v>100.3</v>
      </c>
      <c r="AN12" s="75">
        <f>AO7</f>
        <v>98.2</v>
      </c>
      <c r="AO12" s="75">
        <f>AP7</f>
        <v>100.4</v>
      </c>
      <c r="AP12" s="71"/>
      <c r="AQ12" s="71"/>
      <c r="AR12" s="71"/>
      <c r="AS12" s="71"/>
      <c r="AT12" s="71"/>
      <c r="AU12" s="74" t="s">
        <v>111</v>
      </c>
      <c r="AV12" s="75">
        <f>BB7</f>
        <v>95.5</v>
      </c>
      <c r="AW12" s="75">
        <f>BC7</f>
        <v>94.2</v>
      </c>
      <c r="AX12" s="75">
        <f>BD7</f>
        <v>94</v>
      </c>
      <c r="AY12" s="75">
        <f>BE7</f>
        <v>93.2</v>
      </c>
      <c r="AZ12" s="75">
        <f>BF7</f>
        <v>89.9</v>
      </c>
      <c r="BA12" s="71"/>
      <c r="BB12" s="72"/>
      <c r="BC12" s="71"/>
      <c r="BD12" s="71"/>
      <c r="BE12" s="71"/>
      <c r="BF12" s="74" t="s">
        <v>111</v>
      </c>
      <c r="BG12" s="75">
        <f>BM7</f>
        <v>97.7</v>
      </c>
      <c r="BH12" s="75">
        <f>BN7</f>
        <v>100</v>
      </c>
      <c r="BI12" s="75">
        <f>BO7</f>
        <v>156.69999999999999</v>
      </c>
      <c r="BJ12" s="75">
        <f>BP7</f>
        <v>155.30000000000001</v>
      </c>
      <c r="BK12" s="75">
        <f>BQ7</f>
        <v>154.19999999999999</v>
      </c>
      <c r="BL12" s="71"/>
      <c r="BM12" s="71"/>
      <c r="BN12" s="71"/>
      <c r="BO12" s="71"/>
      <c r="BP12" s="71"/>
      <c r="BQ12" s="74" t="s">
        <v>111</v>
      </c>
      <c r="BR12" s="75">
        <f>BX7</f>
        <v>90.4</v>
      </c>
      <c r="BS12" s="75">
        <f>BY7</f>
        <v>86.1</v>
      </c>
      <c r="BT12" s="75">
        <f>BZ7</f>
        <v>62.9</v>
      </c>
      <c r="BU12" s="75">
        <f>CA7</f>
        <v>34.799999999999997</v>
      </c>
      <c r="BV12" s="75">
        <f>CB7</f>
        <v>35.1</v>
      </c>
      <c r="BW12" s="71"/>
      <c r="BX12" s="71"/>
      <c r="BY12" s="71"/>
      <c r="BZ12" s="71"/>
      <c r="CA12" s="71"/>
      <c r="CB12" s="74" t="s">
        <v>112</v>
      </c>
      <c r="CC12" s="75">
        <f>CN7</f>
        <v>402.2</v>
      </c>
      <c r="CD12" s="75">
        <f>CO7</f>
        <v>420.6</v>
      </c>
      <c r="CE12" s="75">
        <f>CP7</f>
        <v>416.9</v>
      </c>
      <c r="CF12" s="75">
        <f>CQ7</f>
        <v>419.4</v>
      </c>
      <c r="CG12" s="75">
        <f>CR7</f>
        <v>413.5</v>
      </c>
      <c r="CH12" s="71"/>
      <c r="CI12" s="71"/>
      <c r="CJ12" s="71"/>
      <c r="CK12" s="71"/>
      <c r="CL12" s="71"/>
      <c r="CM12" s="71"/>
      <c r="CN12" s="71"/>
      <c r="CO12" s="71"/>
      <c r="CP12" s="71"/>
      <c r="CQ12" s="71"/>
      <c r="CR12" s="71"/>
      <c r="CS12" s="71"/>
      <c r="CT12" s="71"/>
      <c r="CU12" s="71"/>
      <c r="CV12" s="74" t="s">
        <v>111</v>
      </c>
      <c r="CW12" s="75">
        <f>DC7</f>
        <v>7.7</v>
      </c>
      <c r="CX12" s="75">
        <f>DD7</f>
        <v>8.1</v>
      </c>
      <c r="CY12" s="75">
        <f>DE7</f>
        <v>8</v>
      </c>
      <c r="CZ12" s="75">
        <f>DF7</f>
        <v>8</v>
      </c>
      <c r="DA12" s="75">
        <f>DG7</f>
        <v>7.5</v>
      </c>
      <c r="DB12" s="71"/>
      <c r="DC12" s="71"/>
      <c r="DD12" s="71"/>
      <c r="DE12" s="71"/>
      <c r="DF12" s="74" t="s">
        <v>111</v>
      </c>
      <c r="DG12" s="75">
        <f>DM7</f>
        <v>27</v>
      </c>
      <c r="DH12" s="75">
        <f>DN7</f>
        <v>22.5</v>
      </c>
      <c r="DI12" s="75">
        <f>DO7</f>
        <v>21.9</v>
      </c>
      <c r="DJ12" s="75">
        <f>DP7</f>
        <v>23.3</v>
      </c>
      <c r="DK12" s="75">
        <f>DQ7</f>
        <v>29.5</v>
      </c>
      <c r="DL12" s="71"/>
      <c r="DM12" s="71"/>
      <c r="DN12" s="71"/>
      <c r="DO12" s="71"/>
      <c r="DP12" s="74" t="s">
        <v>111</v>
      </c>
      <c r="DQ12" s="75">
        <f>DW7</f>
        <v>78.900000000000006</v>
      </c>
      <c r="DR12" s="75">
        <f>DX7</f>
        <v>78.400000000000006</v>
      </c>
      <c r="DS12" s="75">
        <f>DY7</f>
        <v>77.8</v>
      </c>
      <c r="DT12" s="75">
        <f>DZ7</f>
        <v>77.400000000000006</v>
      </c>
      <c r="DU12" s="75">
        <f>EA7</f>
        <v>74.900000000000006</v>
      </c>
      <c r="DV12" s="71"/>
      <c r="DW12" s="71"/>
      <c r="DX12" s="71"/>
      <c r="DY12" s="71"/>
      <c r="DZ12" s="74" t="s">
        <v>111</v>
      </c>
      <c r="EA12" s="76">
        <f>EG7</f>
        <v>303.04000000000002</v>
      </c>
      <c r="EB12" s="76">
        <f>EH7</f>
        <v>306.25</v>
      </c>
      <c r="EC12" s="76">
        <f>EI7</f>
        <v>312.58</v>
      </c>
      <c r="ED12" s="76">
        <f>EJ7</f>
        <v>317.69</v>
      </c>
      <c r="EE12" s="76">
        <f>EK7</f>
        <v>323.58999999999997</v>
      </c>
      <c r="EF12" s="71"/>
      <c r="EG12" s="71"/>
      <c r="EH12" s="71"/>
      <c r="EI12" s="71"/>
      <c r="EJ12" s="74" t="s">
        <v>111</v>
      </c>
      <c r="EK12" s="76">
        <f>EQ7</f>
        <v>342.04</v>
      </c>
      <c r="EL12" s="76">
        <f>ER7</f>
        <v>349.87</v>
      </c>
      <c r="EM12" s="76">
        <f>ES7</f>
        <v>370.24</v>
      </c>
      <c r="EN12" s="76">
        <f>ET7</f>
        <v>383.84</v>
      </c>
      <c r="EO12" s="76">
        <f>EU7</f>
        <v>394.71</v>
      </c>
      <c r="EP12" s="71"/>
      <c r="EQ12" s="71"/>
      <c r="ER12" s="71"/>
      <c r="ES12" s="71"/>
      <c r="ET12" s="74" t="s">
        <v>111</v>
      </c>
      <c r="EU12" s="76">
        <f>FA7</f>
        <v>208.81</v>
      </c>
      <c r="EV12" s="76">
        <f>FB7</f>
        <v>215.3</v>
      </c>
      <c r="EW12" s="76">
        <f>FC7</f>
        <v>223.92</v>
      </c>
      <c r="EX12" s="76">
        <f>FD7</f>
        <v>230.1</v>
      </c>
      <c r="EY12" s="76">
        <f>FE7</f>
        <v>238.5</v>
      </c>
      <c r="EZ12" s="71"/>
      <c r="FA12" s="71"/>
      <c r="FB12" s="71"/>
      <c r="FC12" s="71"/>
      <c r="FD12" s="74" t="s">
        <v>111</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113</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114</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115</v>
      </c>
      <c r="AV15" s="69"/>
      <c r="AW15" s="69"/>
      <c r="AX15" s="69"/>
      <c r="AY15" s="69"/>
      <c r="AZ15" s="69"/>
      <c r="BA15" s="2"/>
      <c r="BB15" s="67"/>
      <c r="BC15" s="2"/>
      <c r="BD15" s="2"/>
      <c r="BE15" s="2"/>
      <c r="BF15" s="67" t="s">
        <v>115</v>
      </c>
      <c r="BG15" s="69"/>
      <c r="BH15" s="69"/>
      <c r="BI15" s="69"/>
      <c r="BJ15" s="69"/>
      <c r="BK15" s="69"/>
      <c r="BL15" s="2"/>
      <c r="BM15" s="2"/>
      <c r="BN15" s="2"/>
      <c r="BO15" s="2"/>
      <c r="BP15" s="2"/>
      <c r="BQ15" s="67" t="s">
        <v>115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115</v>
      </c>
      <c r="CW15" s="69"/>
      <c r="CX15" s="69"/>
      <c r="CY15" s="69"/>
      <c r="CZ15" s="69"/>
      <c r="DA15" s="69"/>
      <c r="DB15" s="2"/>
      <c r="DC15" s="2"/>
      <c r="DD15" s="2"/>
      <c r="DE15" s="2"/>
      <c r="DF15" s="67" t="s">
        <v>115</v>
      </c>
      <c r="DG15" s="69"/>
      <c r="DH15" s="69"/>
      <c r="DI15" s="69"/>
      <c r="DJ15" s="69"/>
      <c r="DK15" s="69"/>
      <c r="DL15" s="2"/>
      <c r="DM15" s="2"/>
      <c r="DN15" s="2"/>
      <c r="DO15" s="2"/>
      <c r="DP15" s="67" t="s">
        <v>115</v>
      </c>
      <c r="DQ15" s="69"/>
      <c r="DR15" s="69"/>
      <c r="DS15" s="69"/>
      <c r="DT15" s="69"/>
      <c r="DU15" s="69"/>
      <c r="DV15" s="2"/>
      <c r="DW15" s="2"/>
      <c r="DX15" s="2"/>
      <c r="DY15" s="2"/>
      <c r="DZ15" s="67" t="s">
        <v>115</v>
      </c>
      <c r="EA15" s="69"/>
      <c r="EB15" s="69"/>
      <c r="EC15" s="69"/>
      <c r="ED15" s="69"/>
      <c r="EE15" s="69"/>
      <c r="EF15" s="2"/>
      <c r="EG15" s="2"/>
      <c r="EH15" s="2"/>
      <c r="EI15" s="2"/>
      <c r="EJ15" s="67" t="s">
        <v>115</v>
      </c>
      <c r="EK15" s="69"/>
      <c r="EL15" s="69"/>
      <c r="EM15" s="69"/>
      <c r="EN15" s="69"/>
      <c r="EO15" s="69"/>
      <c r="EP15" s="2"/>
      <c r="EQ15" s="2"/>
      <c r="ER15" s="2"/>
      <c r="ES15" s="2"/>
      <c r="ET15" s="67" t="s">
        <v>115</v>
      </c>
      <c r="EU15" s="69"/>
      <c r="EV15" s="69"/>
      <c r="EW15" s="69"/>
      <c r="EX15" s="69"/>
      <c r="EY15" s="69"/>
      <c r="EZ15" s="2"/>
      <c r="FA15" s="2"/>
      <c r="FB15" s="2"/>
      <c r="FC15" s="2"/>
      <c r="FD15" s="67" t="s">
        <v>115</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115</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115</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65.900000000000006</v>
      </c>
      <c r="AW17" s="79">
        <f>IF(AX7="-",NA(),AX7)</f>
        <v>61.6</v>
      </c>
      <c r="AX17" s="79">
        <f>IF(AY7="-",NA(),AY7)</f>
        <v>62.7</v>
      </c>
      <c r="AY17" s="79">
        <f>IF(AZ7="-",NA(),AZ7)</f>
        <v>60.9</v>
      </c>
      <c r="AZ17" s="79">
        <f>IF(BA7="-",NA(),BA7)</f>
        <v>59.9</v>
      </c>
      <c r="BA17" s="2"/>
      <c r="BB17" s="67"/>
      <c r="BC17" s="2"/>
      <c r="BD17" s="2"/>
      <c r="BE17" s="2"/>
      <c r="BF17" s="78" t="s">
        <v>108</v>
      </c>
      <c r="BG17" s="79">
        <f>IF(BH7="-",NA(),BH7)</f>
        <v>500.2</v>
      </c>
      <c r="BH17" s="79">
        <f>IF(BI7="-",NA(),BI7)</f>
        <v>466.7</v>
      </c>
      <c r="BI17" s="79">
        <f>IF(BJ7="-",NA(),BJ7)</f>
        <v>500.2</v>
      </c>
      <c r="BJ17" s="79">
        <f>IF(BK7="-",NA(),BK7)</f>
        <v>521.4</v>
      </c>
      <c r="BK17" s="79">
        <f>IF(BL7="-",NA(),BL7)</f>
        <v>651.4</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21.9</v>
      </c>
      <c r="CX17" s="79">
        <f>IF(CY7="-",NA(),CY7)</f>
        <v>22.3</v>
      </c>
      <c r="CY17" s="79">
        <f>IF(CZ7="-",NA(),CZ7)</f>
        <v>22.9</v>
      </c>
      <c r="CZ17" s="79">
        <f>IF(DA7="-",NA(),DA7)</f>
        <v>21.3</v>
      </c>
      <c r="DA17" s="79">
        <f>IF(DB7="-",NA(),DB7)</f>
        <v>22.1</v>
      </c>
      <c r="DB17" s="2"/>
      <c r="DC17" s="2"/>
      <c r="DD17" s="2"/>
      <c r="DE17" s="2"/>
      <c r="DF17" s="78" t="s">
        <v>108</v>
      </c>
      <c r="DG17" s="79">
        <f>IF(DH7="-",NA(),DH7)</f>
        <v>30.7</v>
      </c>
      <c r="DH17" s="79">
        <f>IF(DI7="-",NA(),DI7)</f>
        <v>30.8</v>
      </c>
      <c r="DI17" s="79">
        <f>IF(DJ7="-",NA(),DJ7)</f>
        <v>27.4</v>
      </c>
      <c r="DJ17" s="79">
        <f>IF(DK7="-",NA(),DK7)</f>
        <v>24.9</v>
      </c>
      <c r="DK17" s="79">
        <f>IF(DL7="-",NA(),DL7)</f>
        <v>22.6</v>
      </c>
      <c r="DL17" s="2"/>
      <c r="DM17" s="2"/>
      <c r="DN17" s="2"/>
      <c r="DO17" s="2"/>
      <c r="DP17" s="78" t="s">
        <v>108</v>
      </c>
      <c r="DQ17" s="79">
        <f>IF(DR7="-",NA(),DR7)</f>
        <v>81</v>
      </c>
      <c r="DR17" s="79">
        <f>IF(DS7="-",NA(),DS7)</f>
        <v>82.9</v>
      </c>
      <c r="DS17" s="79">
        <f>IF(DT7="-",NA(),DT7)</f>
        <v>83</v>
      </c>
      <c r="DT17" s="79">
        <f>IF(DU7="-",NA(),DU7)</f>
        <v>84.2</v>
      </c>
      <c r="DU17" s="79">
        <f>IF(DV7="-",NA(),DV7)</f>
        <v>84</v>
      </c>
      <c r="DV17" s="2"/>
      <c r="DW17" s="2"/>
      <c r="DX17" s="2"/>
      <c r="DY17" s="2"/>
      <c r="DZ17" s="78" t="s">
        <v>108</v>
      </c>
      <c r="EA17" s="80">
        <f>IF(EB7="-",NA(),EB7)</f>
        <v>197.57</v>
      </c>
      <c r="EB17" s="80">
        <f>IF(EC7="-",NA(),EC7)</f>
        <v>202.15</v>
      </c>
      <c r="EC17" s="80">
        <f>IF(ED7="-",NA(),ED7)</f>
        <v>210.53</v>
      </c>
      <c r="ED17" s="80">
        <f>IF(EE7="-",NA(),EE7)</f>
        <v>216.87</v>
      </c>
      <c r="EE17" s="80">
        <f>IF(EF7="-",NA(),EF7)</f>
        <v>219.4</v>
      </c>
      <c r="EF17" s="2"/>
      <c r="EG17" s="2"/>
      <c r="EH17" s="2"/>
      <c r="EI17" s="2"/>
      <c r="EJ17" s="78" t="s">
        <v>108</v>
      </c>
      <c r="EK17" s="80">
        <f>IF(EL7="-",NA(),EL7)</f>
        <v>330.07</v>
      </c>
      <c r="EL17" s="80">
        <f>IF(EM7="-",NA(),EM7)</f>
        <v>339.77</v>
      </c>
      <c r="EM17" s="80">
        <f>IF(EN7="-",NA(),EN7)</f>
        <v>355.29</v>
      </c>
      <c r="EN17" s="80">
        <f>IF(EO7="-",NA(),EO7)</f>
        <v>373.95</v>
      </c>
      <c r="EO17" s="80">
        <f>IF(EP7="-",NA(),EP7)</f>
        <v>366.55</v>
      </c>
      <c r="EP17" s="2"/>
      <c r="EQ17" s="2"/>
      <c r="ER17" s="2"/>
      <c r="ES17" s="2"/>
      <c r="ET17" s="78" t="s">
        <v>108</v>
      </c>
      <c r="EU17" s="80">
        <f>IF(EV7="-",NA(),EV7)</f>
        <v>240.71</v>
      </c>
      <c r="EV17" s="80">
        <f>IF(EW7="-",NA(),EW7)</f>
        <v>251.51</v>
      </c>
      <c r="EW17" s="80">
        <f>IF(EX7="-",NA(),EX7)</f>
        <v>259.33</v>
      </c>
      <c r="EX17" s="80">
        <f>IF(EY7="-",NA(),EY7)</f>
        <v>266.70999999999998</v>
      </c>
      <c r="EY17" s="80">
        <f>IF(EZ7="-",NA(),EZ7)</f>
        <v>260.64</v>
      </c>
      <c r="EZ17" s="2"/>
      <c r="FA17" s="2"/>
      <c r="FB17" s="2"/>
      <c r="FC17" s="2"/>
      <c r="FD17" s="78" t="s">
        <v>108</v>
      </c>
      <c r="FE17" s="79">
        <f>IF(FF7="-",NA(),FF7)</f>
        <v>8.9</v>
      </c>
      <c r="FF17" s="79">
        <f>IF(FG7="-",NA(),FG7)</f>
        <v>9.1999999999999993</v>
      </c>
      <c r="FG17" s="79">
        <f>IF(FH7="-",NA(),FH7)</f>
        <v>9.4</v>
      </c>
      <c r="FH17" s="79">
        <f>IF(FI7="-",NA(),FI7)</f>
        <v>9.6</v>
      </c>
      <c r="FI17" s="79">
        <f>IF(FJ7="-",NA(),FJ7)</f>
        <v>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100.7</v>
      </c>
      <c r="AL18" s="79">
        <f>IF(AM7="-",NA(),AM7)</f>
        <v>97.2</v>
      </c>
      <c r="AM18" s="79">
        <f>IF(AN7="-",NA(),AN7)</f>
        <v>100.3</v>
      </c>
      <c r="AN18" s="79">
        <f>IF(AO7="-",NA(),AO7)</f>
        <v>98.2</v>
      </c>
      <c r="AO18" s="79">
        <f>IF(AP7="-",NA(),AP7)</f>
        <v>100.4</v>
      </c>
      <c r="AP18" s="2"/>
      <c r="AQ18" s="2"/>
      <c r="AR18" s="2"/>
      <c r="AS18" s="2"/>
      <c r="AT18" s="2"/>
      <c r="AU18" s="78" t="s">
        <v>111</v>
      </c>
      <c r="AV18" s="79">
        <f>IF(BB7="-",NA(),BB7)</f>
        <v>95.5</v>
      </c>
      <c r="AW18" s="79">
        <f>IF(BC7="-",NA(),BC7)</f>
        <v>94.2</v>
      </c>
      <c r="AX18" s="79">
        <f>IF(BD7="-",NA(),BD7)</f>
        <v>94</v>
      </c>
      <c r="AY18" s="79">
        <f>IF(BE7="-",NA(),BE7)</f>
        <v>93.2</v>
      </c>
      <c r="AZ18" s="79">
        <f>IF(BF7="-",NA(),BF7)</f>
        <v>89.9</v>
      </c>
      <c r="BA18" s="2"/>
      <c r="BB18" s="2"/>
      <c r="BC18" s="2"/>
      <c r="BD18" s="2"/>
      <c r="BE18" s="2"/>
      <c r="BF18" s="78" t="s">
        <v>116</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111</v>
      </c>
      <c r="BR18" s="79">
        <f>IF(BX7="-",NA(),BX7)</f>
        <v>90.4</v>
      </c>
      <c r="BS18" s="79">
        <f>IF(BY7="-",NA(),BY7)</f>
        <v>86.1</v>
      </c>
      <c r="BT18" s="79">
        <f>IF(BZ7="-",NA(),BZ7)</f>
        <v>62.9</v>
      </c>
      <c r="BU18" s="79">
        <f>IF(CA7="-",NA(),CA7)</f>
        <v>34.799999999999997</v>
      </c>
      <c r="BV18" s="79">
        <f>IF(CB7="-",NA(),CB7)</f>
        <v>35.1</v>
      </c>
      <c r="BW18" s="2"/>
      <c r="BX18" s="2"/>
      <c r="BY18" s="2"/>
      <c r="BZ18" s="2"/>
      <c r="CA18" s="2"/>
      <c r="CB18" s="81" t="s">
        <v>117</v>
      </c>
      <c r="CC18" s="79">
        <f>IF(CC11="-",NA(),CC11)</f>
        <v>88.3</v>
      </c>
      <c r="CD18" s="79">
        <f t="shared" ref="CD18:CG18" si="4">IF(CD11="-",NA(),CD11)</f>
        <v>93.8</v>
      </c>
      <c r="CE18" s="79">
        <f t="shared" si="4"/>
        <v>95.6</v>
      </c>
      <c r="CF18" s="79">
        <f t="shared" si="4"/>
        <v>89.2</v>
      </c>
      <c r="CG18" s="79">
        <f t="shared" si="4"/>
        <v>91.6</v>
      </c>
      <c r="CH18" s="2"/>
      <c r="CI18" s="2"/>
      <c r="CJ18" s="2"/>
      <c r="CK18" s="2"/>
      <c r="CL18" s="2"/>
      <c r="CM18" s="2"/>
      <c r="CN18" s="2"/>
      <c r="CO18" s="2"/>
      <c r="CP18" s="2"/>
      <c r="CQ18" s="2"/>
      <c r="CR18" s="2"/>
      <c r="CS18" s="2"/>
      <c r="CT18" s="2"/>
      <c r="CU18" s="2"/>
      <c r="CV18" s="78" t="s">
        <v>111</v>
      </c>
      <c r="CW18" s="79">
        <f>IF(DC7="-",NA(),DC7)</f>
        <v>7.7</v>
      </c>
      <c r="CX18" s="79">
        <f>IF(DD7="-",NA(),DD7)</f>
        <v>8.1</v>
      </c>
      <c r="CY18" s="79">
        <f>IF(DE7="-",NA(),DE7)</f>
        <v>8</v>
      </c>
      <c r="CZ18" s="79">
        <f>IF(DF7="-",NA(),DF7)</f>
        <v>8</v>
      </c>
      <c r="DA18" s="79">
        <f>IF(DG7="-",NA(),DG7)</f>
        <v>7.5</v>
      </c>
      <c r="DB18" s="2"/>
      <c r="DC18" s="2"/>
      <c r="DD18" s="2"/>
      <c r="DE18" s="2"/>
      <c r="DF18" s="78" t="s">
        <v>111</v>
      </c>
      <c r="DG18" s="79">
        <f>IF(DM7="-",NA(),DM7)</f>
        <v>27</v>
      </c>
      <c r="DH18" s="79">
        <f>IF(DN7="-",NA(),DN7)</f>
        <v>22.5</v>
      </c>
      <c r="DI18" s="79">
        <f>IF(DO7="-",NA(),DO7)</f>
        <v>21.9</v>
      </c>
      <c r="DJ18" s="79">
        <f>IF(DP7="-",NA(),DP7)</f>
        <v>23.3</v>
      </c>
      <c r="DK18" s="79">
        <f>IF(DQ7="-",NA(),DQ7)</f>
        <v>29.5</v>
      </c>
      <c r="DL18" s="2"/>
      <c r="DM18" s="2"/>
      <c r="DN18" s="2"/>
      <c r="DO18" s="2"/>
      <c r="DP18" s="78" t="s">
        <v>116</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111</v>
      </c>
      <c r="EA18" s="80">
        <f>IF(EG7="-",NA(),EG7)</f>
        <v>303.04000000000002</v>
      </c>
      <c r="EB18" s="80">
        <f>IF(EH7="-",NA(),EH7)</f>
        <v>306.25</v>
      </c>
      <c r="EC18" s="80">
        <f>IF(EI7="-",NA(),EI7)</f>
        <v>312.58</v>
      </c>
      <c r="ED18" s="80">
        <f>IF(EJ7="-",NA(),EJ7)</f>
        <v>317.69</v>
      </c>
      <c r="EE18" s="80">
        <f>IF(EK7="-",NA(),EK7)</f>
        <v>323.58999999999997</v>
      </c>
      <c r="EF18" s="2"/>
      <c r="EG18" s="2"/>
      <c r="EH18" s="2"/>
      <c r="EI18" s="2"/>
      <c r="EJ18" s="78" t="s">
        <v>111</v>
      </c>
      <c r="EK18" s="80">
        <f>IF(EQ7="-",NA(),EQ7)</f>
        <v>342.04</v>
      </c>
      <c r="EL18" s="80">
        <f>IF(ER7="-",NA(),ER7)</f>
        <v>349.87</v>
      </c>
      <c r="EM18" s="80">
        <f>IF(ES7="-",NA(),ES7)</f>
        <v>370.24</v>
      </c>
      <c r="EN18" s="80">
        <f>IF(ET7="-",NA(),ET7)</f>
        <v>383.84</v>
      </c>
      <c r="EO18" s="80">
        <f>IF(EU7="-",NA(),EU7)</f>
        <v>394.71</v>
      </c>
      <c r="EP18" s="2"/>
      <c r="EQ18" s="2"/>
      <c r="ER18" s="2"/>
      <c r="ES18" s="2"/>
      <c r="ET18" s="78" t="s">
        <v>111</v>
      </c>
      <c r="EU18" s="80">
        <f>IF(FA7="-",NA(),FA7)</f>
        <v>208.81</v>
      </c>
      <c r="EV18" s="80">
        <f>IF(FB7="-",NA(),FB7)</f>
        <v>215.3</v>
      </c>
      <c r="EW18" s="80">
        <f>IF(FC7="-",NA(),FC7)</f>
        <v>223.92</v>
      </c>
      <c r="EX18" s="80">
        <f>IF(FD7="-",NA(),FD7)</f>
        <v>230.1</v>
      </c>
      <c r="EY18" s="80">
        <f>IF(FE7="-",NA(),FE7)</f>
        <v>238.5</v>
      </c>
      <c r="EZ18" s="2"/>
      <c r="FA18" s="2"/>
      <c r="FB18" s="2"/>
      <c r="FC18" s="2"/>
      <c r="FD18" s="78" t="s">
        <v>111</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112</v>
      </c>
      <c r="CC19" s="79">
        <f t="shared" ref="CC19:CG21" si="5">IF(CC12="-",NA(),CC12)</f>
        <v>402.2</v>
      </c>
      <c r="CD19" s="79">
        <f t="shared" si="5"/>
        <v>420.6</v>
      </c>
      <c r="CE19" s="79">
        <f t="shared" si="5"/>
        <v>416.9</v>
      </c>
      <c r="CF19" s="79">
        <f t="shared" si="5"/>
        <v>419.4</v>
      </c>
      <c r="CG19" s="79">
        <f t="shared" si="5"/>
        <v>413.5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113</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120</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2021-02-16T10:27:39Z</cp:lastPrinted>
  <dcterms:created xsi:type="dcterms:W3CDTF">2020-12-04T03:23:07Z</dcterms:created>
  <dcterms:modified xsi:type="dcterms:W3CDTF">2021-02-17T00:25:51Z</dcterms:modified>
  <cp:category/>
</cp:coreProperties>
</file>