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２年度\県\公営企業に係る「経営比較分析表」（令和元年度決算）の分析等について\回答\"/>
    </mc:Choice>
  </mc:AlternateContent>
  <workbookProtection workbookAlgorithmName="SHA-512" workbookHashValue="k9DesZuURsY3s247BI4hiA+CX987nhcCxjmG8MAofjYnZW+pcy+GAisMbLzQNl/LSBZXPWvyps9nCqo0/DNf9A==" workbookSaltValue="iKS7uXv7Ix25Hv/dMtj4x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<sst xmlns="http://schemas.openxmlformats.org/spreadsheetml/2006/main" count="228" uniqueCount="116">
  <si>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</si>
  <si>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</si>
  <si>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</si>
  <si>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</si>
  <si>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</si>
  <si>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</si>
  <si>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</si>
  <si>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</si>
  <si>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</si>
  <si>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</si>
  <si>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</si>
  <si>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</si>
  <si>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</si>
  <si>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</si>
  <si>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</si>
  <si>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</si>
  <si>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</si>
  <si>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</si>
  <si>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</si>
  <si>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</si>
  <si>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</si>
  <si>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</si>
  <si>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</si>
  <si>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</si>
  <si>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</si>
  <si>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</si>
  <si>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</si>
  <si>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</si>
  <si>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</si>
  <si>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</si>
  <si>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</si>
  <si>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</si>
  <si>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</si>
  <si>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</si>
  <si>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</si>
  <si>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</si>
  <si>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</si>
  <si>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</si>
  <si>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</si>
  <si>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</si>
  <si>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</si>
  <si>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</si>
  <si>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</si>
  <si>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</si>
  <si>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</si>
  <si>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</si>
  <si>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</si>
  <si>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</si>
  <si>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</si>
  <si>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</si>
  <si>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</si>
  <si>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</si>
  <si>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</si>
  <si>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</si>
  <si>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</si>
  <si>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</si>
  <si>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</si>
  <si>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</si>
  <si>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</si>
  <si>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</si>
  <si>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</si>
  <si>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</si>
  <si>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</si>
  <si>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</si>
  <si>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</si>
  <si>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</si>
  <si>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</si>
  <si>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</si>
  <si>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</si>
  <si>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</si>
  <si>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</si>
  <si>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</si>
  <si>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</si>
  <si>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</si>
  <si>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</si>
  <si>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</si>
  <si>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</si>
  <si>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</si>
  <si>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</si>
  <si>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</si>
  <si>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</si>
  <si>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</si>
  <si>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</si>
  <si>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</si>
  <si>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</si>
  <si>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</si>
  <si>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</si>
  <si>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</si>
  <si>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</si>
  <si>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</si>
  <si>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</si>
  <si>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</si>
  <si>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</si>
  <si>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</si>
  <si>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</si>
  <si>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</si>
  <si>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</si>
  <si>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</si>
  <si>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</si>
  <si>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</si>
  <si>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</si>
  <si>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</si>
  <si>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</si>
  <si>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</si>
  <si>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</si>
  <si>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</si>
  <si>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</si>
  <si>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</si>
  <si>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</si>
  <si>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</si>
  <si>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</si>
  <si>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</si>
  <si>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</si>
  <si>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施設全体の減価償却の状況を表す有形固定資産減価償却率は、上昇傾向にあることから、水道施設全体の老朽化が進んでいると考えられる。また、本市は、事業創設年度が比較的早く老朽化した施設が多いことから、類似団体と比較して数値が高いと推察される。
　管路についても、管路経年化率は類似団体に比べて高い。一方で管路更新率は類似団体と比べて低いことから、管路の老朽化に対して、更新が追いついておらず、老朽管が増えていることがうかがえる。</t>
    <rPh sb="1" eb="3">
      <t>シセツ</t>
    </rPh>
    <rPh sb="3" eb="5">
      <t>ゼンタイ</t>
    </rPh>
    <rPh sb="6" eb="8">
      <t>ゲンカ</t>
    </rPh>
    <rPh sb="8" eb="10">
      <t>ショウキャク</t>
    </rPh>
    <rPh sb="11" eb="13">
      <t>ジョウキョウ</t>
    </rPh>
    <rPh sb="14" eb="15">
      <t>アラワ</t>
    </rPh>
    <rPh sb="16" eb="18">
      <t>ユウケイ</t>
    </rPh>
    <rPh sb="18" eb="20">
      <t>コテイ</t>
    </rPh>
    <rPh sb="20" eb="22">
      <t>シサン</t>
    </rPh>
    <rPh sb="22" eb="24">
      <t>ゲンカ</t>
    </rPh>
    <rPh sb="24" eb="26">
      <t>ショウキャク</t>
    </rPh>
    <rPh sb="26" eb="27">
      <t>リツ</t>
    </rPh>
    <rPh sb="29" eb="31">
      <t>ジョウショウ</t>
    </rPh>
    <rPh sb="31" eb="33">
      <t>ケイコウ</t>
    </rPh>
    <rPh sb="41" eb="43">
      <t>スイドウ</t>
    </rPh>
    <rPh sb="43" eb="45">
      <t>シセツ</t>
    </rPh>
    <rPh sb="45" eb="47">
      <t>ゼンタイ</t>
    </rPh>
    <rPh sb="48" eb="51">
      <t>ロウキュウカ</t>
    </rPh>
    <rPh sb="52" eb="53">
      <t>スス</t>
    </rPh>
    <rPh sb="58" eb="59">
      <t>カンガ</t>
    </rPh>
    <rPh sb="67" eb="69">
      <t>ホンシ</t>
    </rPh>
    <rPh sb="78" eb="81">
      <t>ヒカクテキ</t>
    </rPh>
    <rPh sb="107" eb="109">
      <t>スウチ</t>
    </rPh>
    <rPh sb="113" eb="115">
      <t>スイサツ</t>
    </rPh>
    <rPh sb="121" eb="123">
      <t>カンロ</t>
    </rPh>
    <rPh sb="129" eb="131">
      <t>カンロ</t>
    </rPh>
    <rPh sb="131" eb="134">
      <t>ケイネンカ</t>
    </rPh>
    <rPh sb="134" eb="135">
      <t>リツ</t>
    </rPh>
    <rPh sb="136" eb="138">
      <t>ルイジ</t>
    </rPh>
    <rPh sb="138" eb="140">
      <t>ダンタイ</t>
    </rPh>
    <rPh sb="141" eb="142">
      <t>クラ</t>
    </rPh>
    <rPh sb="144" eb="145">
      <t>タカ</t>
    </rPh>
    <rPh sb="147" eb="149">
      <t>イッポウ</t>
    </rPh>
    <rPh sb="150" eb="152">
      <t>カンロ</t>
    </rPh>
    <rPh sb="152" eb="154">
      <t>コウシン</t>
    </rPh>
    <rPh sb="154" eb="155">
      <t>リツ</t>
    </rPh>
    <rPh sb="156" eb="158">
      <t>ルイジ</t>
    </rPh>
    <rPh sb="158" eb="160">
      <t>ダンタイ</t>
    </rPh>
    <rPh sb="161" eb="162">
      <t>クラ</t>
    </rPh>
    <rPh sb="164" eb="165">
      <t>ヒク</t>
    </rPh>
    <rPh sb="171" eb="173">
      <t>カンロ</t>
    </rPh>
    <rPh sb="174" eb="177">
      <t>ロウキュウカ</t>
    </rPh>
    <rPh sb="178" eb="179">
      <t>タイ</t>
    </rPh>
    <rPh sb="182" eb="184">
      <t>コウシン</t>
    </rPh>
    <rPh sb="185" eb="186">
      <t>オ</t>
    </rPh>
    <rPh sb="194" eb="196">
      <t>ロウキュウ</t>
    </rPh>
    <rPh sb="196" eb="197">
      <t>カン</t>
    </rPh>
    <rPh sb="198" eb="199">
      <t>フ</t>
    </rPh>
    <phoneticPr fontId="4"/>
  </si>
  <si>
    <t xml:space="preserve">  経常収支比率については、１００％を超え、累積欠損金も発生していないことから健全な財政状態であるといえるが、平成２６年度以降営業収益の減少が続いている。令和元年度は経常費用の減少が、経常収益の減少を上回ったため指標は僅かに上昇した。
　流動比率は、類似団体と比較して下回っているが、１００％を超えているため、短期的な債務に関する支払能力は確保されている。
　企業債残高対給水収益比率は、企業債残高の減少に伴い減少傾向にあるが、長府浄水場更新事業を始めとした大規模事業が控えていることから、将来的には上昇に転じる可能性が高い。
　給水原価は、過去より類似団体と比較して高い状態にあるが、本市は山坂が多く、平地が少ないため、配水池やポンプ場等の施設が多いことなどが原因として考えられる。
　施設利用率は、類似団体と比較して高いことから、施設が有効的に利用されていることがうかがえる。
　有収率は漏水量の増加に伴い、令和元年度に数値が減少した。また、類似団体と大きな乖離が見られるため、漏水対策の強化が必要である。
　</t>
    <rPh sb="2" eb="4">
      <t>ケイジョウ</t>
    </rPh>
    <rPh sb="4" eb="6">
      <t>シュウシ</t>
    </rPh>
    <rPh sb="6" eb="8">
      <t>ヒリツ</t>
    </rPh>
    <rPh sb="19" eb="20">
      <t>コ</t>
    </rPh>
    <rPh sb="22" eb="24">
      <t>ルイセキ</t>
    </rPh>
    <rPh sb="24" eb="26">
      <t>ケッソン</t>
    </rPh>
    <rPh sb="26" eb="27">
      <t>キン</t>
    </rPh>
    <rPh sb="28" eb="30">
      <t>ハッセイ</t>
    </rPh>
    <rPh sb="39" eb="41">
      <t>ケンゼン</t>
    </rPh>
    <rPh sb="42" eb="44">
      <t>ザイセイ</t>
    </rPh>
    <rPh sb="44" eb="46">
      <t>ジョウタイ</t>
    </rPh>
    <rPh sb="55" eb="57">
      <t>ヘイセイ</t>
    </rPh>
    <rPh sb="59" eb="61">
      <t>ネンド</t>
    </rPh>
    <rPh sb="61" eb="63">
      <t>イコウ</t>
    </rPh>
    <rPh sb="63" eb="67">
      <t>エイギョウシュウエキ</t>
    </rPh>
    <rPh sb="68" eb="70">
      <t>ゲンショウ</t>
    </rPh>
    <rPh sb="71" eb="72">
      <t>ツヅ</t>
    </rPh>
    <rPh sb="77" eb="82">
      <t>レイワガンネンド</t>
    </rPh>
    <rPh sb="88" eb="90">
      <t>ゲンショウ</t>
    </rPh>
    <rPh sb="92" eb="94">
      <t>ケイジョウ</t>
    </rPh>
    <rPh sb="94" eb="96">
      <t>シュウエキ</t>
    </rPh>
    <rPh sb="97" eb="99">
      <t>ゲンショウ</t>
    </rPh>
    <rPh sb="100" eb="102">
      <t>ウワマワ</t>
    </rPh>
    <rPh sb="106" eb="108">
      <t>シヒョウ</t>
    </rPh>
    <rPh sb="109" eb="110">
      <t>ワズ</t>
    </rPh>
    <rPh sb="112" eb="114">
      <t>ジョウショウ</t>
    </rPh>
    <rPh sb="344" eb="346">
      <t>シセツ</t>
    </rPh>
    <rPh sb="346" eb="349">
      <t>リヨウリツ</t>
    </rPh>
    <rPh sb="351" eb="353">
      <t>ルイジ</t>
    </rPh>
    <rPh sb="353" eb="355">
      <t>ダンタイ</t>
    </rPh>
    <rPh sb="356" eb="358">
      <t>ヒカク</t>
    </rPh>
    <rPh sb="360" eb="361">
      <t>タカ</t>
    </rPh>
    <rPh sb="370" eb="373">
      <t>ユウコウテキ</t>
    </rPh>
    <rPh sb="374" eb="376">
      <t>リヨウ</t>
    </rPh>
    <rPh sb="392" eb="393">
      <t>ユウ</t>
    </rPh>
    <rPh sb="393" eb="394">
      <t>シュウ</t>
    </rPh>
    <rPh sb="394" eb="395">
      <t>リツ</t>
    </rPh>
    <rPh sb="396" eb="399">
      <t>ロウスイリョウ</t>
    </rPh>
    <rPh sb="400" eb="402">
      <t>ゾウカ</t>
    </rPh>
    <rPh sb="403" eb="404">
      <t>トモナ</t>
    </rPh>
    <rPh sb="406" eb="411">
      <t>レイワガンネンド</t>
    </rPh>
    <rPh sb="412" eb="414">
      <t>スウチ</t>
    </rPh>
    <rPh sb="415" eb="417">
      <t>ゲンショウ</t>
    </rPh>
    <rPh sb="423" eb="425">
      <t>ルイジ</t>
    </rPh>
    <rPh sb="425" eb="427">
      <t>ダンタイ</t>
    </rPh>
    <rPh sb="428" eb="429">
      <t>オオ</t>
    </rPh>
    <rPh sb="431" eb="433">
      <t>カイリ</t>
    </rPh>
    <rPh sb="434" eb="435">
      <t>ミ</t>
    </rPh>
    <rPh sb="441" eb="443">
      <t>ロウスイ</t>
    </rPh>
    <rPh sb="443" eb="445">
      <t>タイサク</t>
    </rPh>
    <rPh sb="446" eb="448">
      <t>キョウカ</t>
    </rPh>
    <rPh sb="449" eb="451">
      <t>ヒツヨウ</t>
    </rPh>
    <phoneticPr fontId="4"/>
  </si>
  <si>
    <t>　本市水道事業における給水人口は年々減少しており、給水収益もこれに併せて減少している。一方で、老朽施設の更新や耐震化など多くの更新投資を必要とする事業を抱えている。
　給水収益が減少する中、これらの事業を実施していくためには、配水量を考慮した施設の統廃合や修繕等による延命化を図ることで事業費の抑制を図るほか、アセットマネジメントを活用した事業費の平準化を行い、安定的な事業運営に努めなければならない。また、財源確保のため、料金の見直しを検討する必要もある。
　</t>
    <rPh sb="1" eb="2">
      <t>ホン</t>
    </rPh>
    <rPh sb="2" eb="3">
      <t>シ</t>
    </rPh>
    <rPh sb="3" eb="5">
      <t>スイドウ</t>
    </rPh>
    <rPh sb="5" eb="7">
      <t>ジギョウ</t>
    </rPh>
    <rPh sb="11" eb="12">
      <t>キュウ</t>
    </rPh>
    <rPh sb="12" eb="13">
      <t>スイ</t>
    </rPh>
    <rPh sb="13" eb="15">
      <t>ジンコウ</t>
    </rPh>
    <rPh sb="16" eb="18">
      <t>ネンネン</t>
    </rPh>
    <rPh sb="18" eb="20">
      <t>ゲンショウ</t>
    </rPh>
    <rPh sb="25" eb="26">
      <t>キュウ</t>
    </rPh>
    <rPh sb="26" eb="27">
      <t>スイ</t>
    </rPh>
    <rPh sb="27" eb="29">
      <t>シュウエキ</t>
    </rPh>
    <rPh sb="33" eb="34">
      <t>アワ</t>
    </rPh>
    <rPh sb="36" eb="38">
      <t>ゲンショウ</t>
    </rPh>
    <rPh sb="43" eb="45">
      <t>イッポウ</t>
    </rPh>
    <rPh sb="47" eb="49">
      <t>ロウキュウ</t>
    </rPh>
    <rPh sb="49" eb="51">
      <t>シセツ</t>
    </rPh>
    <rPh sb="52" eb="54">
      <t>コウシン</t>
    </rPh>
    <rPh sb="55" eb="58">
      <t>タイシンカ</t>
    </rPh>
    <rPh sb="60" eb="61">
      <t>オオ</t>
    </rPh>
    <rPh sb="63" eb="65">
      <t>コウシン</t>
    </rPh>
    <rPh sb="65" eb="67">
      <t>トウシ</t>
    </rPh>
    <rPh sb="68" eb="70">
      <t>ヒツヨウ</t>
    </rPh>
    <rPh sb="73" eb="75">
      <t>ジギョウ</t>
    </rPh>
    <rPh sb="76" eb="77">
      <t>カカ</t>
    </rPh>
    <rPh sb="124" eb="127">
      <t>トウハイゴウ</t>
    </rPh>
    <rPh sb="128" eb="130">
      <t>シュウゼン</t>
    </rPh>
    <rPh sb="150" eb="151">
      <t>ハカ</t>
    </rPh>
    <rPh sb="181" eb="184">
      <t>アンテイテキ</t>
    </rPh>
    <rPh sb="185" eb="189">
      <t>ジギョウウンエイ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</si>
</sst>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0.39</c:v>
                </c:pt>
                <c:pt idx="1">
                  <c:v>0.4</c:v>
                </c:pt>
                <c:pt idx="2">
                  <c:v>0.49</c:v>
                </c:pt>
                <c:pt idx="3">
                  <c:v>0.42</c:v>
                </c:pt>
                <c:pt idx="4">
                  <c:v>0.47</c:v>
                </c:pt>
              </c:numCache>
            </c:numRef>
          </c:val>
          <c:extLst>
            <c:ext xmlns:c16="http://schemas.microsoft.com/office/drawing/2014/chart" uri="{C3380CC4-5D6E-409C-BE32-E72D297353CC}">
              <c16:uniqueId val="{00000000-508C-4FCC-954D-91069C4874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508C-4FCC-954D-91069C4874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76.3</c:v>
                </c:pt>
                <c:pt idx="1">
                  <c:v>75.84</c:v>
                </c:pt>
                <c:pt idx="2">
                  <c:v>74.88</c:v>
                </c:pt>
                <c:pt idx="3">
                  <c:v>73.94</c:v>
                </c:pt>
                <c:pt idx="4">
                  <c:v>74.02</c:v>
                </c:pt>
              </c:numCache>
            </c:numRef>
          </c:val>
          <c:extLst>
            <c:ext xmlns:c16="http://schemas.microsoft.com/office/drawing/2014/chart" uri="{C3380CC4-5D6E-409C-BE32-E72D297353CC}">
              <c16:uniqueId val="{00000000-816E-432D-8C51-08DCF449C4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816E-432D-8C51-08DCF449C4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88.3</c:v>
                </c:pt>
                <c:pt idx="1">
                  <c:v>88.43</c:v>
                </c:pt>
                <c:pt idx="2">
                  <c:v>88.38</c:v>
                </c:pt>
                <c:pt idx="3">
                  <c:v>88.17</c:v>
                </c:pt>
                <c:pt idx="4">
                  <c:v>86.82</c:v>
                </c:pt>
              </c:numCache>
            </c:numRef>
          </c:val>
          <c:extLst>
            <c:ext xmlns:c16="http://schemas.microsoft.com/office/drawing/2014/chart" uri="{C3380CC4-5D6E-409C-BE32-E72D297353CC}">
              <c16:uniqueId val="{00000000-FCA9-4D8F-BBEF-5CAAB0A807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FCA9-4D8F-BBEF-5CAAB0A807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122.82</c:v>
                </c:pt>
                <c:pt idx="1">
                  <c:v>119.7</c:v>
                </c:pt>
                <c:pt idx="2">
                  <c:v>116.35</c:v>
                </c:pt>
                <c:pt idx="3">
                  <c:v>114.96</c:v>
                </c:pt>
                <c:pt idx="4">
                  <c:v>114.97</c:v>
                </c:pt>
              </c:numCache>
            </c:numRef>
          </c:val>
          <c:extLst>
            <c:ext xmlns:c16="http://schemas.microsoft.com/office/drawing/2014/chart" uri="{C3380CC4-5D6E-409C-BE32-E72D297353CC}">
              <c16:uniqueId val="{00000000-3DAE-419B-BCFC-E2D0D8B05C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3DAE-419B-BCFC-E2D0D8B05C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48.8</c:v>
                </c:pt>
                <c:pt idx="1">
                  <c:v>49.89</c:v>
                </c:pt>
                <c:pt idx="2">
                  <c:v>50.98</c:v>
                </c:pt>
                <c:pt idx="3">
                  <c:v>52.13</c:v>
                </c:pt>
                <c:pt idx="4">
                  <c:v>53.34</c:v>
                </c:pt>
              </c:numCache>
            </c:numRef>
          </c:val>
          <c:extLst>
            <c:ext xmlns:c16="http://schemas.microsoft.com/office/drawing/2014/chart" uri="{C3380CC4-5D6E-409C-BE32-E72D297353CC}">
              <c16:uniqueId val="{00000000-E302-4B07-A2EB-EB1C4ADE06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E302-4B07-A2EB-EB1C4ADE06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25.85</c:v>
                </c:pt>
                <c:pt idx="1">
                  <c:v>28.45</c:v>
                </c:pt>
                <c:pt idx="2">
                  <c:v>30.41</c:v>
                </c:pt>
                <c:pt idx="3">
                  <c:v>32.89</c:v>
                </c:pt>
                <c:pt idx="4">
                  <c:v>35.99</c:v>
                </c:pt>
              </c:numCache>
            </c:numRef>
          </c:val>
          <c:extLst>
            <c:ext xmlns:c16="http://schemas.microsoft.com/office/drawing/2014/chart" uri="{C3380CC4-5D6E-409C-BE32-E72D297353CC}">
              <c16:uniqueId val="{00000000-2EDE-44D0-8FB5-DD4E526278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2EDE-44D0-8FB5-DD4E526278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9-4069-8D31-0A9C007DEE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A7D9-4069-8D31-0A9C007DEE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206.69</c:v>
                </c:pt>
                <c:pt idx="1">
                  <c:v>223</c:v>
                </c:pt>
                <c:pt idx="2">
                  <c:v>245.03</c:v>
                </c:pt>
                <c:pt idx="3">
                  <c:v>259.89999999999998</c:v>
                </c:pt>
                <c:pt idx="4">
                  <c:v>249.93</c:v>
                </c:pt>
              </c:numCache>
            </c:numRef>
          </c:val>
          <c:extLst>
            <c:ext xmlns:c16="http://schemas.microsoft.com/office/drawing/2014/chart" uri="{C3380CC4-5D6E-409C-BE32-E72D297353CC}">
              <c16:uniqueId val="{00000000-1918-4B9D-8B00-686A421092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1918-4B9D-8B00-686A421092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262.31</c:v>
                </c:pt>
                <c:pt idx="1">
                  <c:v>242.92</c:v>
                </c:pt>
                <c:pt idx="2">
                  <c:v>231.69</c:v>
                </c:pt>
                <c:pt idx="3">
                  <c:v>226.64</c:v>
                </c:pt>
                <c:pt idx="4">
                  <c:v>219.94</c:v>
                </c:pt>
              </c:numCache>
            </c:numRef>
          </c:val>
          <c:extLst>
            <c:ext xmlns:c16="http://schemas.microsoft.com/office/drawing/2014/chart" uri="{C3380CC4-5D6E-409C-BE32-E72D297353CC}">
              <c16:uniqueId val="{00000000-5B21-46F9-9F9A-C8B7A976E2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5B21-46F9-9F9A-C8B7A976E2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115.04</c:v>
                </c:pt>
                <c:pt idx="1">
                  <c:v>112.84</c:v>
                </c:pt>
                <c:pt idx="2">
                  <c:v>106.23</c:v>
                </c:pt>
                <c:pt idx="3">
                  <c:v>106.52</c:v>
                </c:pt>
                <c:pt idx="4">
                  <c:v>109.6</c:v>
                </c:pt>
              </c:numCache>
            </c:numRef>
          </c:val>
          <c:extLst>
            <c:ext xmlns:c16="http://schemas.microsoft.com/office/drawing/2014/chart" uri="{C3380CC4-5D6E-409C-BE32-E72D297353CC}">
              <c16:uniqueId val="{00000000-0197-4C2A-B71C-832F158B8B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0197-4C2A-B71C-832F158B8B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169.96</c:v>
                </c:pt>
                <c:pt idx="1">
                  <c:v>173.57</c:v>
                </c:pt>
                <c:pt idx="2">
                  <c:v>184.56</c:v>
                </c:pt>
                <c:pt idx="3">
                  <c:v>184.36</c:v>
                </c:pt>
                <c:pt idx="4">
                  <c:v>179.31</c:v>
                </c:pt>
              </c:numCache>
            </c:numRef>
          </c:val>
          <c:extLst>
            <c:ext xmlns:c16="http://schemas.microsoft.com/office/drawing/2014/chart" uri="{C3380CC4-5D6E-409C-BE32-E72D297353CC}">
              <c16:uniqueId val="{00000000-4EC2-4A44-A3FF-5116CADB1E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4EC2-4A44-A3FF-5116CADB1E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下関市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260897</v>
      </c>
      <c r="AM8" s="71"/>
      <c r="AN8" s="71"/>
      <c r="AO8" s="71"/>
      <c r="AP8" s="71"/>
      <c r="AQ8" s="71"/>
      <c r="AR8" s="71"/>
      <c r="AS8" s="71"/>
      <c r="AT8" s="67">
        <f>データ!$S$6</f>
        <v>716.1</v>
      </c>
      <c r="AU8" s="68"/>
      <c r="AV8" s="68"/>
      <c r="AW8" s="68"/>
      <c r="AX8" s="68"/>
      <c r="AY8" s="68"/>
      <c r="AZ8" s="68"/>
      <c r="BA8" s="68"/>
      <c r="BB8" s="70">
        <f>データ!$T$6</f>
        <v>364.33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73.81</v>
      </c>
      <c r="J10" s="68"/>
      <c r="K10" s="68"/>
      <c r="L10" s="68"/>
      <c r="M10" s="68"/>
      <c r="N10" s="68"/>
      <c r="O10" s="69"/>
      <c r="P10" s="70">
        <f>データ!$P$6</f>
        <v>96.87</v>
      </c>
      <c r="Q10" s="70"/>
      <c r="R10" s="70"/>
      <c r="S10" s="70"/>
      <c r="T10" s="70"/>
      <c r="U10" s="70"/>
      <c r="V10" s="70"/>
      <c r="W10" s="71">
        <f>データ!$Q$6</f>
        <v>3103</v>
      </c>
      <c r="X10" s="71"/>
      <c r="Y10" s="71"/>
      <c r="Z10" s="71"/>
      <c r="AA10" s="71"/>
      <c r="AB10" s="71"/>
      <c r="AC10" s="71"/>
      <c r="AD10" s="2"/>
      <c r="AE10" s="2"/>
      <c r="AF10" s="2"/>
      <c r="AG10" s="2"/>
      <c r="AH10" s="4"/>
      <c r="AI10" s="4"/>
      <c r="AJ10" s="4"/>
      <c r="AK10" s="4"/>
      <c r="AL10" s="71">
        <f>データ!$U$6</f>
        <v>251235</v>
      </c>
      <c r="AM10" s="71"/>
      <c r="AN10" s="71"/>
      <c r="AO10" s="71"/>
      <c r="AP10" s="71"/>
      <c r="AQ10" s="71"/>
      <c r="AR10" s="71"/>
      <c r="AS10" s="71"/>
      <c r="AT10" s="67">
        <f>データ!$V$6</f>
        <v>245.11</v>
      </c>
      <c r="AU10" s="68"/>
      <c r="AV10" s="68"/>
      <c r="AW10" s="68"/>
      <c r="AX10" s="68"/>
      <c r="AY10" s="68"/>
      <c r="AZ10" s="68"/>
      <c r="BA10" s="68"/>
      <c r="BB10" s="70">
        <f>データ!$W$6</f>
        <v>1024.99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115</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2L1fJ93GALwxlAacBq3xal4KzQxU73Z3DQ4okt2t+Ze72pGQ0FSL1BouoBaKxU/dVY4Hx01ELwipdr72l+5vA==" saltValue="0/TmPcMHmVwhUwSN4MV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352012</v>
      </c>
      <c r="D6" s="34">
        <f t="shared" si="3"/>
        <v>46</v>
      </c>
      <c r="E6" s="34">
        <f t="shared" si="3"/>
        <v>1</v>
      </c>
      <c r="F6" s="34">
        <f t="shared" si="3"/>
        <v>0</v>
      </c>
      <c r="G6" s="34">
        <f t="shared" si="3"/>
        <v>1</v>
      </c>
      <c r="H6" s="34" t="str">
        <f t="shared" si="3"/>
        <v>山口県　下関市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73.81</v>
      </c>
      <c r="P6" s="35">
        <f t="shared" si="3"/>
        <v>96.87</v>
      </c>
      <c r="Q6" s="35">
        <f t="shared" si="3"/>
        <v>3103</v>
      </c>
      <c r="R6" s="35">
        <f t="shared" si="3"/>
        <v>260897</v>
      </c>
      <c r="S6" s="35">
        <f t="shared" si="3"/>
        <v>716.1</v>
      </c>
      <c r="T6" s="35">
        <f t="shared" si="3"/>
        <v>364.33</v>
      </c>
      <c r="U6" s="35">
        <f t="shared" si="3"/>
        <v>251235</v>
      </c>
      <c r="V6" s="35">
        <f t="shared" si="3"/>
        <v>245.11</v>
      </c>
      <c r="W6" s="35">
        <f t="shared" si="3"/>
        <v>1024.99</v>
      </c>
      <c r="X6" s="36">
        <f>IF(X7="",NA(),X7)</f>
        <v>122.82</v>
      </c>
      <c r="Y6" s="36">
        <f t="shared" ref="Y6:AG6" si="4">IF(Y7="",NA(),Y7)</f>
        <v>119.7</v>
      </c>
      <c r="Z6" s="36">
        <f t="shared" si="4"/>
        <v>116.35</v>
      </c>
      <c r="AA6" s="36">
        <f t="shared" si="4"/>
        <v>114.96</v>
      </c>
      <c r="AB6" s="36">
        <f t="shared" si="4"/>
        <v>114.97</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206.69</v>
      </c>
      <c r="AU6" s="36">
        <f t="shared" ref="AU6:BC6" si="6">IF(AU7="",NA(),AU7)</f>
        <v>223</v>
      </c>
      <c r="AV6" s="36">
        <f t="shared" si="6"/>
        <v>245.03</v>
      </c>
      <c r="AW6" s="36">
        <f t="shared" si="6"/>
        <v>259.89999999999998</v>
      </c>
      <c r="AX6" s="36">
        <f t="shared" si="6"/>
        <v>249.93</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262.31</v>
      </c>
      <c r="BF6" s="36">
        <f t="shared" ref="BF6:BN6" si="7">IF(BF7="",NA(),BF7)</f>
        <v>242.92</v>
      </c>
      <c r="BG6" s="36">
        <f t="shared" si="7"/>
        <v>231.69</v>
      </c>
      <c r="BH6" s="36">
        <f t="shared" si="7"/>
        <v>226.64</v>
      </c>
      <c r="BI6" s="36">
        <f t="shared" si="7"/>
        <v>219.94</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115.04</v>
      </c>
      <c r="BQ6" s="36">
        <f t="shared" ref="BQ6:BY6" si="8">IF(BQ7="",NA(),BQ7)</f>
        <v>112.84</v>
      </c>
      <c r="BR6" s="36">
        <f t="shared" si="8"/>
        <v>106.23</v>
      </c>
      <c r="BS6" s="36">
        <f t="shared" si="8"/>
        <v>106.52</v>
      </c>
      <c r="BT6" s="36">
        <f t="shared" si="8"/>
        <v>109.6</v>
      </c>
      <c r="BU6" s="36">
        <f t="shared" si="8"/>
        <v>106.4</v>
      </c>
      <c r="BV6" s="36">
        <f t="shared" si="8"/>
        <v>107.61</v>
      </c>
      <c r="BW6" s="36">
        <f t="shared" si="8"/>
        <v>106.02</v>
      </c>
      <c r="BX6" s="36">
        <f t="shared" si="8"/>
        <v>104.84</v>
      </c>
      <c r="BY6" s="36">
        <f t="shared" si="8"/>
        <v>106.11</v>
      </c>
      <c r="BZ6" s="35" t="str">
        <f>IF(BZ7="","",IF(BZ7="-","【-】","【"&amp;SUBSTITUTE(TEXT(BZ7,"#,##0.00"),"-","△")&amp;"】"))</f>
        <v>【103.24】</v>
      </c>
      <c r="CA6" s="36">
        <f>IF(CA7="",NA(),CA7)</f>
        <v>169.96</v>
      </c>
      <c r="CB6" s="36">
        <f t="shared" ref="CB6:CJ6" si="9">IF(CB7="",NA(),CB7)</f>
        <v>173.57</v>
      </c>
      <c r="CC6" s="36">
        <f t="shared" si="9"/>
        <v>184.56</v>
      </c>
      <c r="CD6" s="36">
        <f t="shared" si="9"/>
        <v>184.36</v>
      </c>
      <c r="CE6" s="36">
        <f t="shared" si="9"/>
        <v>179.31</v>
      </c>
      <c r="CF6" s="36">
        <f t="shared" si="9"/>
        <v>156.29</v>
      </c>
      <c r="CG6" s="36">
        <f t="shared" si="9"/>
        <v>155.69</v>
      </c>
      <c r="CH6" s="36">
        <f t="shared" si="9"/>
        <v>158.6</v>
      </c>
      <c r="CI6" s="36">
        <f t="shared" si="9"/>
        <v>161.82</v>
      </c>
      <c r="CJ6" s="36">
        <f t="shared" si="9"/>
        <v>161.03</v>
      </c>
      <c r="CK6" s="35" t="str">
        <f>IF(CK7="","",IF(CK7="-","【-】","【"&amp;SUBSTITUTE(TEXT(CK7,"#,##0.00"),"-","△")&amp;"】"))</f>
        <v>【168.38】</v>
      </c>
      <c r="CL6" s="36">
        <f>IF(CL7="",NA(),CL7)</f>
        <v>76.3</v>
      </c>
      <c r="CM6" s="36">
        <f t="shared" ref="CM6:CU6" si="10">IF(CM7="",NA(),CM7)</f>
        <v>75.84</v>
      </c>
      <c r="CN6" s="36">
        <f t="shared" si="10"/>
        <v>74.88</v>
      </c>
      <c r="CO6" s="36">
        <f t="shared" si="10"/>
        <v>73.94</v>
      </c>
      <c r="CP6" s="36">
        <f t="shared" si="10"/>
        <v>74.02</v>
      </c>
      <c r="CQ6" s="36">
        <f t="shared" si="10"/>
        <v>62.34</v>
      </c>
      <c r="CR6" s="36">
        <f t="shared" si="10"/>
        <v>62.46</v>
      </c>
      <c r="CS6" s="36">
        <f t="shared" si="10"/>
        <v>62.88</v>
      </c>
      <c r="CT6" s="36">
        <f t="shared" si="10"/>
        <v>62.32</v>
      </c>
      <c r="CU6" s="36">
        <f t="shared" si="10"/>
        <v>61.71</v>
      </c>
      <c r="CV6" s="35" t="str">
        <f>IF(CV7="","",IF(CV7="-","【-】","【"&amp;SUBSTITUTE(TEXT(CV7,"#,##0.00"),"-","△")&amp;"】"))</f>
        <v>【60.00】</v>
      </c>
      <c r="CW6" s="36">
        <f>IF(CW7="",NA(),CW7)</f>
        <v>88.3</v>
      </c>
      <c r="CX6" s="36">
        <f t="shared" ref="CX6:DF6" si="11">IF(CX7="",NA(),CX7)</f>
        <v>88.43</v>
      </c>
      <c r="CY6" s="36">
        <f t="shared" si="11"/>
        <v>88.38</v>
      </c>
      <c r="CZ6" s="36">
        <f t="shared" si="11"/>
        <v>88.17</v>
      </c>
      <c r="DA6" s="36">
        <f t="shared" si="11"/>
        <v>86.82</v>
      </c>
      <c r="DB6" s="36">
        <f t="shared" si="11"/>
        <v>90.15</v>
      </c>
      <c r="DC6" s="36">
        <f t="shared" si="11"/>
        <v>90.62</v>
      </c>
      <c r="DD6" s="36">
        <f t="shared" si="11"/>
        <v>90.13</v>
      </c>
      <c r="DE6" s="36">
        <f t="shared" si="11"/>
        <v>90.19</v>
      </c>
      <c r="DF6" s="36">
        <f t="shared" si="11"/>
        <v>90.03</v>
      </c>
      <c r="DG6" s="35" t="str">
        <f>IF(DG7="","",IF(DG7="-","【-】","【"&amp;SUBSTITUTE(TEXT(DG7,"#,##0.00"),"-","△")&amp;"】"))</f>
        <v>【89.80】</v>
      </c>
      <c r="DH6" s="36">
        <f>IF(DH7="",NA(),DH7)</f>
        <v>48.8</v>
      </c>
      <c r="DI6" s="36">
        <f t="shared" ref="DI6:DQ6" si="12">IF(DI7="",NA(),DI7)</f>
        <v>49.89</v>
      </c>
      <c r="DJ6" s="36">
        <f t="shared" si="12"/>
        <v>50.98</v>
      </c>
      <c r="DK6" s="36">
        <f t="shared" si="12"/>
        <v>52.13</v>
      </c>
      <c r="DL6" s="36">
        <f t="shared" si="12"/>
        <v>53.34</v>
      </c>
      <c r="DM6" s="36">
        <f t="shared" si="12"/>
        <v>47.37</v>
      </c>
      <c r="DN6" s="36">
        <f t="shared" si="12"/>
        <v>48.01</v>
      </c>
      <c r="DO6" s="36">
        <f t="shared" si="12"/>
        <v>48.01</v>
      </c>
      <c r="DP6" s="36">
        <f t="shared" si="12"/>
        <v>48.86</v>
      </c>
      <c r="DQ6" s="36">
        <f t="shared" si="12"/>
        <v>49.6</v>
      </c>
      <c r="DR6" s="35" t="str">
        <f>IF(DR7="","",IF(DR7="-","【-】","【"&amp;SUBSTITUTE(TEXT(DR7,"#,##0.00"),"-","△")&amp;"】"))</f>
        <v>【49.59】</v>
      </c>
      <c r="DS6" s="36">
        <f>IF(DS7="",NA(),DS7)</f>
        <v>25.85</v>
      </c>
      <c r="DT6" s="36">
        <f t="shared" ref="DT6:EB6" si="13">IF(DT7="",NA(),DT7)</f>
        <v>28.45</v>
      </c>
      <c r="DU6" s="36">
        <f t="shared" si="13"/>
        <v>30.41</v>
      </c>
      <c r="DV6" s="36">
        <f t="shared" si="13"/>
        <v>32.89</v>
      </c>
      <c r="DW6" s="36">
        <f t="shared" si="13"/>
        <v>35.99</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0.39</v>
      </c>
      <c r="EE6" s="36">
        <f t="shared" ref="EE6:EM6" si="14">IF(EE7="",NA(),EE7)</f>
        <v>0.4</v>
      </c>
      <c r="EF6" s="36">
        <f t="shared" si="14"/>
        <v>0.49</v>
      </c>
      <c r="EG6" s="36">
        <f t="shared" si="14"/>
        <v>0.42</v>
      </c>
      <c r="EH6" s="36">
        <f t="shared" si="14"/>
        <v>0.47</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352012</v>
      </c>
      <c r="D7" s="38">
        <v>46</v>
      </c>
      <c r="E7" s="38">
        <v>1</v>
      </c>
      <c r="F7" s="38">
        <v>0</v>
      </c>
      <c r="G7" s="38">
        <v>1</v>
      </c>
      <c r="H7" s="38" t="s">
        <v>93</v>
      </c>
      <c r="I7" s="38" t="s">
        <v>94</v>
      </c>
      <c r="J7" s="38" t="s">
        <v>95</v>
      </c>
      <c r="K7" s="38" t="s">
        <v>96</v>
      </c>
      <c r="L7" s="38" t="s">
        <v>97</v>
      </c>
      <c r="M7" s="38" t="s">
        <v>98</v>
      </c>
      <c r="N7" s="39" t="s">
        <v>99</v>
      </c>
      <c r="O7" s="39">
        <v>73.81</v>
      </c>
      <c r="P7" s="39">
        <v>96.87</v>
      </c>
      <c r="Q7" s="39">
        <v>3103</v>
      </c>
      <c r="R7" s="39">
        <v>260897</v>
      </c>
      <c r="S7" s="39">
        <v>716.1</v>
      </c>
      <c r="T7" s="39">
        <v>364.33</v>
      </c>
      <c r="U7" s="39">
        <v>251235</v>
      </c>
      <c r="V7" s="39">
        <v>245.11</v>
      </c>
      <c r="W7" s="39">
        <v>1024.99</v>
      </c>
      <c r="X7" s="39">
        <v>122.82</v>
      </c>
      <c r="Y7" s="39">
        <v>119.7</v>
      </c>
      <c r="Z7" s="39">
        <v>116.35</v>
      </c>
      <c r="AA7" s="39">
        <v>114.96</v>
      </c>
      <c r="AB7" s="39">
        <v>114.97</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206.69</v>
      </c>
      <c r="AU7" s="39">
        <v>223</v>
      </c>
      <c r="AV7" s="39">
        <v>245.03</v>
      </c>
      <c r="AW7" s="39">
        <v>259.89999999999998</v>
      </c>
      <c r="AX7" s="39">
        <v>249.93</v>
      </c>
      <c r="AY7" s="39">
        <v>299.44</v>
      </c>
      <c r="AZ7" s="39">
        <v>311.99</v>
      </c>
      <c r="BA7" s="39">
        <v>307.83</v>
      </c>
      <c r="BB7" s="39">
        <v>318.89</v>
      </c>
      <c r="BC7" s="39">
        <v>309.10000000000002</v>
      </c>
      <c r="BD7" s="39">
        <v>264.97000000000003</v>
      </c>
      <c r="BE7" s="39">
        <v>262.31</v>
      </c>
      <c r="BF7" s="39">
        <v>242.92</v>
      </c>
      <c r="BG7" s="39">
        <v>231.69</v>
      </c>
      <c r="BH7" s="39">
        <v>226.64</v>
      </c>
      <c r="BI7" s="39">
        <v>219.94</v>
      </c>
      <c r="BJ7" s="39">
        <v>298.08999999999997</v>
      </c>
      <c r="BK7" s="39">
        <v>291.77999999999997</v>
      </c>
      <c r="BL7" s="39">
        <v>295.44</v>
      </c>
      <c r="BM7" s="39">
        <v>290.07</v>
      </c>
      <c r="BN7" s="39">
        <v>290.42</v>
      </c>
      <c r="BO7" s="39">
        <v>266.61</v>
      </c>
      <c r="BP7" s="39">
        <v>115.04</v>
      </c>
      <c r="BQ7" s="39">
        <v>112.84</v>
      </c>
      <c r="BR7" s="39">
        <v>106.23</v>
      </c>
      <c r="BS7" s="39">
        <v>106.52</v>
      </c>
      <c r="BT7" s="39">
        <v>109.6</v>
      </c>
      <c r="BU7" s="39">
        <v>106.4</v>
      </c>
      <c r="BV7" s="39">
        <v>107.61</v>
      </c>
      <c r="BW7" s="39">
        <v>106.02</v>
      </c>
      <c r="BX7" s="39">
        <v>104.84</v>
      </c>
      <c r="BY7" s="39">
        <v>106.11</v>
      </c>
      <c r="BZ7" s="39">
        <v>103.24</v>
      </c>
      <c r="CA7" s="39">
        <v>169.96</v>
      </c>
      <c r="CB7" s="39">
        <v>173.57</v>
      </c>
      <c r="CC7" s="39">
        <v>184.56</v>
      </c>
      <c r="CD7" s="39">
        <v>184.36</v>
      </c>
      <c r="CE7" s="39">
        <v>179.31</v>
      </c>
      <c r="CF7" s="39">
        <v>156.29</v>
      </c>
      <c r="CG7" s="39">
        <v>155.69</v>
      </c>
      <c r="CH7" s="39">
        <v>158.6</v>
      </c>
      <c r="CI7" s="39">
        <v>161.82</v>
      </c>
      <c r="CJ7" s="39">
        <v>161.03</v>
      </c>
      <c r="CK7" s="39">
        <v>168.38</v>
      </c>
      <c r="CL7" s="39">
        <v>76.3</v>
      </c>
      <c r="CM7" s="39">
        <v>75.84</v>
      </c>
      <c r="CN7" s="39">
        <v>74.88</v>
      </c>
      <c r="CO7" s="39">
        <v>73.94</v>
      </c>
      <c r="CP7" s="39">
        <v>74.02</v>
      </c>
      <c r="CQ7" s="39">
        <v>62.34</v>
      </c>
      <c r="CR7" s="39">
        <v>62.46</v>
      </c>
      <c r="CS7" s="39">
        <v>62.88</v>
      </c>
      <c r="CT7" s="39">
        <v>62.32</v>
      </c>
      <c r="CU7" s="39">
        <v>61.71</v>
      </c>
      <c r="CV7" s="39">
        <v>60</v>
      </c>
      <c r="CW7" s="39">
        <v>88.3</v>
      </c>
      <c r="CX7" s="39">
        <v>88.43</v>
      </c>
      <c r="CY7" s="39">
        <v>88.38</v>
      </c>
      <c r="CZ7" s="39">
        <v>88.17</v>
      </c>
      <c r="DA7" s="39">
        <v>86.82</v>
      </c>
      <c r="DB7" s="39">
        <v>90.15</v>
      </c>
      <c r="DC7" s="39">
        <v>90.62</v>
      </c>
      <c r="DD7" s="39">
        <v>90.13</v>
      </c>
      <c r="DE7" s="39">
        <v>90.19</v>
      </c>
      <c r="DF7" s="39">
        <v>90.03</v>
      </c>
      <c r="DG7" s="39">
        <v>89.8</v>
      </c>
      <c r="DH7" s="39">
        <v>48.8</v>
      </c>
      <c r="DI7" s="39">
        <v>49.89</v>
      </c>
      <c r="DJ7" s="39">
        <v>50.98</v>
      </c>
      <c r="DK7" s="39">
        <v>52.13</v>
      </c>
      <c r="DL7" s="39">
        <v>53.34</v>
      </c>
      <c r="DM7" s="39">
        <v>47.37</v>
      </c>
      <c r="DN7" s="39">
        <v>48.01</v>
      </c>
      <c r="DO7" s="39">
        <v>48.01</v>
      </c>
      <c r="DP7" s="39">
        <v>48.86</v>
      </c>
      <c r="DQ7" s="39">
        <v>49.6</v>
      </c>
      <c r="DR7" s="39">
        <v>49.59</v>
      </c>
      <c r="DS7" s="39">
        <v>25.85</v>
      </c>
      <c r="DT7" s="39">
        <v>28.45</v>
      </c>
      <c r="DU7" s="39">
        <v>30.41</v>
      </c>
      <c r="DV7" s="39">
        <v>32.89</v>
      </c>
      <c r="DW7" s="39">
        <v>35.99</v>
      </c>
      <c r="DX7" s="39">
        <v>14.27</v>
      </c>
      <c r="DY7" s="39">
        <v>16.170000000000002</v>
      </c>
      <c r="DZ7" s="39">
        <v>16.600000000000001</v>
      </c>
      <c r="EA7" s="39">
        <v>18.510000000000002</v>
      </c>
      <c r="EB7" s="39">
        <v>20.49</v>
      </c>
      <c r="EC7" s="39">
        <v>19.440000000000001</v>
      </c>
      <c r="ED7" s="39">
        <v>0.39</v>
      </c>
      <c r="EE7" s="39">
        <v>0.4</v>
      </c>
      <c r="EF7" s="39">
        <v>0.49</v>
      </c>
      <c r="EG7" s="39">
        <v>0.42</v>
      </c>
      <c r="EH7" s="39">
        <v>0.47</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大介</cp:lastModifiedBy>
  <dcterms:created xsi:type="dcterms:W3CDTF">2020-12-04T02:13:47Z</dcterms:created>
  <dcterms:modified xsi:type="dcterms:W3CDTF">2021-01-27T04:17:18Z</dcterms:modified>
  <cp:category/>
</cp:coreProperties>
</file>