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41.61\share\【04地方債・公営企業班】\12 経営比較分析表\R02経営比較分析\999 最終版\01 水道事業\01 法適用\※\"/>
    </mc:Choice>
  </mc:AlternateContent>
  <workbookProtection workbookAlgorithmName="SHA-512" workbookHashValue="36aPCgYeuyNTIDMCWHva3XQwmezoXXmKs4bM/f4PnmkyL8JBnm6URwNDX3kR5aC3Ylo0P1dPHnWfbCb9SwxFMw==" workbookSaltValue="tci8JQFiTVK/DZQsvIW0Ig==" workbookSpinCount="100000" lockStructure="1"/>
  <bookViews>
    <workbookView xWindow="0" yWindow="0" windowWidth="19095" windowHeight="766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<sst xmlns="http://schemas.openxmlformats.org/spreadsheetml/2006/main" count="228" uniqueCount="114">
  <si>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</si>
  <si>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</si>
  <si>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</si>
  <si>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</si>
  <si>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</si>
  <si>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</si>
  <si>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</si>
  <si>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</si>
  <si>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</si>
  <si>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</si>
  <si>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</si>
  <si>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</si>
  <si>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</si>
  <si>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</si>
  <si>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</si>
  <si>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</si>
  <si>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</si>
  <si>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</si>
  <si>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</si>
  <si>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</si>
  <si>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</si>
  <si>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</si>
  <si>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</si>
  <si>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</si>
  <si>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</si>
  <si>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</si>
  <si>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</si>
  <si>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</si>
  <si>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</si>
  <si>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</si>
  <si>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</si>
  <si>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</si>
  <si>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</si>
  <si>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</si>
  <si>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</si>
  <si>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</si>
  <si>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</si>
  <si>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</si>
  <si>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</si>
  <si>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</si>
  <si>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</si>
  <si>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</si>
  <si>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</si>
  <si>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</si>
  <si>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</si>
  <si>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</si>
  <si>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</si>
  <si>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</si>
  <si>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</si>
  <si>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</si>
  <si>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</si>
  <si>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</si>
  <si>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</si>
  <si>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</si>
  <si>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</si>
  <si>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</si>
  <si>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</si>
  <si>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</si>
  <si>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</si>
  <si>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</si>
  <si>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</si>
  <si>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</si>
  <si>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</si>
  <si>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</si>
  <si>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</si>
  <si>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</si>
  <si>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</si>
  <si>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</si>
  <si>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</si>
  <si>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</si>
  <si>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</si>
  <si>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</si>
  <si>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</si>
  <si>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</si>
  <si>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</si>
  <si>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</si>
  <si>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</si>
  <si>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</si>
  <si>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</si>
  <si>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</si>
  <si>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</si>
  <si>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</si>
  <si>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</si>
  <si>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</si>
  <si>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</si>
  <si>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</si>
  <si>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</si>
  <si>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</si>
  <si>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</si>
  <si>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</si>
  <si>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</si>
  <si>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</si>
  <si>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</si>
  <si>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</si>
  <si>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</si>
  <si>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</si>
  <si>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</si>
  <si>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</si>
  <si>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</si>
  <si>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</si>
  <si>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</si>
  <si>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</si>
  <si>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</si>
  <si>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</si>
  <si>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</si>
  <si>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</si>
  <si>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</si>
  <si>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</si>
  <si>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</si>
  <si>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</si>
  <si>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</si>
  <si>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8"/>
  </si>
  <si>
    <t>　平成24年3月に「下松市簡易水道事業中期経営計画」を策定し、その計画を平成31年3月に「下松市簡易水道事業経営戦略」として改定し、経営基盤の強化に努めている。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そのため、簡易水道事業単独での料金改定は困難であり、今後も収支不足額について一般会計から継続して繰入を行う必要がある。</t>
    <rPh sb="33" eb="35">
      <t>ケイカク</t>
    </rPh>
    <rPh sb="36" eb="38">
      <t>ヘイセイ</t>
    </rPh>
    <rPh sb="40" eb="41">
      <t>ネン</t>
    </rPh>
    <rPh sb="42" eb="43">
      <t>ガツ</t>
    </rPh>
    <rPh sb="45" eb="48">
      <t>クダマツシ</t>
    </rPh>
    <rPh sb="48" eb="50">
      <t>カンイ</t>
    </rPh>
    <rPh sb="50" eb="52">
      <t>スイドウ</t>
    </rPh>
    <rPh sb="52" eb="54">
      <t>ジギョウ</t>
    </rPh>
    <rPh sb="54" eb="56">
      <t>ケイエイ</t>
    </rPh>
    <rPh sb="56" eb="58">
      <t>センリャク</t>
    </rPh>
    <rPh sb="62" eb="64">
      <t>カイテイ</t>
    </rPh>
    <rPh sb="112" eb="115">
      <t>ユウシュウリツ</t>
    </rPh>
    <rPh sb="116" eb="118">
      <t>コウジョウ</t>
    </rPh>
    <rPh sb="127" eb="130">
      <t>クダマツシ</t>
    </rPh>
    <rPh sb="130" eb="136">
      <t>カンイスイドウジギョウ</t>
    </rPh>
    <rPh sb="137" eb="138">
      <t>キビ</t>
    </rPh>
    <rPh sb="140" eb="142">
      <t>ケイエイ</t>
    </rPh>
    <rPh sb="142" eb="144">
      <t>カンキョウ</t>
    </rPh>
    <rPh sb="144" eb="145">
      <t>シタ</t>
    </rPh>
    <rPh sb="149" eb="153">
      <t>イッパンカイケイ</t>
    </rPh>
    <rPh sb="156" eb="159">
      <t>ホジョキン</t>
    </rPh>
    <rPh sb="162" eb="164">
      <t>セイリツ</t>
    </rPh>
    <rPh sb="168" eb="170">
      <t>ジョウキョウ</t>
    </rPh>
    <rPh sb="176" eb="178">
      <t>ドクリツ</t>
    </rPh>
    <rPh sb="178" eb="180">
      <t>サイサン</t>
    </rPh>
    <rPh sb="180" eb="181">
      <t>セイ</t>
    </rPh>
    <rPh sb="182" eb="184">
      <t>ゲンソク</t>
    </rPh>
    <rPh sb="186" eb="188">
      <t>リョウキン</t>
    </rPh>
    <rPh sb="188" eb="190">
      <t>カイテイ</t>
    </rPh>
    <rPh sb="191" eb="192">
      <t>ノゾ</t>
    </rPh>
    <rPh sb="197" eb="199">
      <t>シナイ</t>
    </rPh>
    <rPh sb="201" eb="203">
      <t>リョウキン</t>
    </rPh>
    <rPh sb="203" eb="205">
      <t>カクサ</t>
    </rPh>
    <rPh sb="206" eb="208">
      <t>ゼセイ</t>
    </rPh>
    <rPh sb="210" eb="212">
      <t>カンテン</t>
    </rPh>
    <rPh sb="214" eb="217">
      <t>セイサクテキ</t>
    </rPh>
    <rPh sb="217" eb="219">
      <t>ハンダン</t>
    </rPh>
    <rPh sb="222" eb="224">
      <t>スイドウ</t>
    </rPh>
    <rPh sb="224" eb="226">
      <t>ジギョウ</t>
    </rPh>
    <rPh sb="227" eb="229">
      <t>ドウイツ</t>
    </rPh>
    <rPh sb="229" eb="231">
      <t>リョウキン</t>
    </rPh>
    <rPh sb="231" eb="233">
      <t>タイケイ</t>
    </rPh>
    <rPh sb="234" eb="236">
      <t>サイヨウ</t>
    </rPh>
    <rPh sb="246" eb="252">
      <t>カンイスイドウジギョウ</t>
    </rPh>
    <rPh sb="252" eb="254">
      <t>タンドク</t>
    </rPh>
    <rPh sb="256" eb="258">
      <t>リョウキン</t>
    </rPh>
    <rPh sb="258" eb="260">
      <t>カイテイ</t>
    </rPh>
    <rPh sb="261" eb="263">
      <t>コンナン</t>
    </rPh>
    <rPh sb="267" eb="269">
      <t>コンゴ</t>
    </rPh>
    <rPh sb="270" eb="272">
      <t>シュウシ</t>
    </rPh>
    <rPh sb="272" eb="274">
      <t>フソク</t>
    </rPh>
    <rPh sb="274" eb="275">
      <t>ガク</t>
    </rPh>
    <rPh sb="279" eb="281">
      <t>イッパン</t>
    </rPh>
    <rPh sb="281" eb="283">
      <t>カイケイ</t>
    </rPh>
    <rPh sb="285" eb="287">
      <t>ケイゾク</t>
    </rPh>
    <rPh sb="289" eb="291">
      <t>クリイレ</t>
    </rPh>
    <rPh sb="292" eb="293">
      <t>オコナ</t>
    </rPh>
    <rPh sb="294" eb="296">
      <t>ヒツヨウ</t>
    </rPh>
    <phoneticPr fontId="18"/>
  </si>
  <si>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①経常収支比率②累積欠損金比率が類似団体より良いのは一般会計補助金による収入があるためである</t>
    </r>
    <r>
      <rPr>
        <sz val="10"/>
        <rFont val="ＭＳ ゴシック"/>
        <family val="3"/>
        <charset val="128"/>
      </rPr>
      <t>。</t>
    </r>
    <r>
      <rPr>
        <sz val="10"/>
        <color theme="1"/>
        <rFont val="ＭＳ ゴシック"/>
        <family val="3"/>
        <charset val="128"/>
      </rPr>
      <t xml:space="preserve">
　③流動比率は、企業債の償還が本格的に始まったため急激に悪化し</t>
    </r>
    <r>
      <rPr>
        <sz val="10"/>
        <rFont val="ＭＳ ゴシック"/>
        <family val="3"/>
        <charset val="128"/>
      </rPr>
      <t>ている。</t>
    </r>
    <r>
      <rPr>
        <sz val="10"/>
        <color theme="1"/>
        <rFont val="ＭＳ ゴシック"/>
        <family val="3"/>
        <charset val="128"/>
      </rPr>
      <t xml:space="preserve">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当面は横ばい傾向が続くと見込まれる。
　⑤料金回収率が類似団体より低いのは、元々給水人口が少ない上に、水道事業と同じ料金設定をしているため給水に係る費用が給水収益で賄えていないからである。
</t>
    </r>
    <r>
      <rPr>
        <sz val="10"/>
        <rFont val="ＭＳ ゴシック"/>
        <family val="3"/>
        <charset val="128"/>
      </rPr>
      <t>　⑥給水原価は、類似団体と比較して低く推移していたが、維持管理費の増加と給水人口の減少に伴う総有収水量の減少により、類似団体と比較して高くなった。
　⑦施設利用率は、給水人口の減少により低くなると見込まれる。</t>
    </r>
    <r>
      <rPr>
        <sz val="10"/>
        <color theme="1"/>
        <rFont val="ＭＳ ゴシック"/>
        <family val="3"/>
        <charset val="128"/>
      </rPr>
      <t xml:space="preserve">
　⑧有収率は過去、類似団体と比較し低かったが、老朽管の更新事業により類似団体より高くなった。
　</t>
    </r>
    <r>
      <rPr>
        <sz val="10"/>
        <color rgb="FFFF0000"/>
        <rFont val="ＭＳ ゴシック"/>
        <family val="3"/>
        <charset val="128"/>
      </rPr>
      <t/>
    </r>
    <rPh sb="168" eb="170">
      <t>キギョウ</t>
    </rPh>
    <rPh sb="170" eb="171">
      <t>サイ</t>
    </rPh>
    <rPh sb="172" eb="174">
      <t>ショウカン</t>
    </rPh>
    <rPh sb="175" eb="178">
      <t>ホンカクテキ</t>
    </rPh>
    <rPh sb="179" eb="180">
      <t>ハジ</t>
    </rPh>
    <rPh sb="185" eb="187">
      <t>キュウゲキ</t>
    </rPh>
    <rPh sb="188" eb="190">
      <t>アッカ</t>
    </rPh>
    <rPh sb="214" eb="215">
      <t>タカ</t>
    </rPh>
    <rPh sb="303" eb="305">
      <t>ヒリツ</t>
    </rPh>
    <rPh sb="306" eb="308">
      <t>カイゼン</t>
    </rPh>
    <rPh sb="320" eb="322">
      <t>キュウスイ</t>
    </rPh>
    <rPh sb="322" eb="324">
      <t>シュウエキ</t>
    </rPh>
    <rPh sb="325" eb="327">
      <t>ゲンショウ</t>
    </rPh>
    <rPh sb="330" eb="332">
      <t>トウメン</t>
    </rPh>
    <rPh sb="333" eb="334">
      <t>ヨコ</t>
    </rPh>
    <rPh sb="336" eb="338">
      <t>ケイコウ</t>
    </rPh>
    <rPh sb="339" eb="340">
      <t>ツヅ</t>
    </rPh>
    <rPh sb="342" eb="344">
      <t>ミコ</t>
    </rPh>
    <rPh sb="433" eb="437">
      <t>ルイジダンタイ</t>
    </rPh>
    <rPh sb="438" eb="440">
      <t>ヒカク</t>
    </rPh>
    <rPh sb="442" eb="443">
      <t>ヒク</t>
    </rPh>
    <rPh sb="444" eb="446">
      <t>スイイ</t>
    </rPh>
    <rPh sb="452" eb="457">
      <t>イジカンリヒ</t>
    </rPh>
    <rPh sb="458" eb="460">
      <t>ゾウカ</t>
    </rPh>
    <rPh sb="466" eb="468">
      <t>ゲンショウ</t>
    </rPh>
    <rPh sb="469" eb="470">
      <t>トモナ</t>
    </rPh>
    <rPh sb="477" eb="479">
      <t>ゲンショウ</t>
    </rPh>
    <rPh sb="483" eb="485">
      <t>ルイジ</t>
    </rPh>
    <rPh sb="485" eb="487">
      <t>ダンタイ</t>
    </rPh>
    <rPh sb="488" eb="490">
      <t>ヒカク</t>
    </rPh>
    <rPh sb="492" eb="493">
      <t>タカ</t>
    </rPh>
    <rPh sb="501" eb="503">
      <t>シセツ</t>
    </rPh>
    <rPh sb="503" eb="505">
      <t>リヨウ</t>
    </rPh>
    <rPh sb="505" eb="506">
      <t>リツ</t>
    </rPh>
    <rPh sb="523" eb="525">
      <t>ミコ</t>
    </rPh>
    <rPh sb="536" eb="538">
      <t>カコ</t>
    </rPh>
    <rPh sb="539" eb="541">
      <t>ルイジ</t>
    </rPh>
    <rPh sb="541" eb="543">
      <t>ダンタイ</t>
    </rPh>
    <rPh sb="544" eb="546">
      <t>ヒカク</t>
    </rPh>
    <rPh sb="547" eb="548">
      <t>ヒク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</si>
</sst>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A5-4359-B152-36693F9985F6}"/>
            </c:ext>
          </c:extLst>
        </c:ser>
        <c:dLbls>
          <c:showLegendKey val="0"/>
          <c:showVal val="0"/>
          <c:showCatName val="0"/>
          <c:showSerName val="0"/>
          <c:showPercent val="0"/>
          <c:showBubbleSize val="0"/>
        </c:dLbls>
        <c:gapWidth val="150"/>
        <c:axId val="576062824"/>
        <c:axId val="576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2.2200000000000002</c:v>
                </c:pt>
                <c:pt idx="1">
                  <c:v>1.77</c:v>
                </c:pt>
                <c:pt idx="2">
                  <c:v>1.72</c:v>
                </c:pt>
                <c:pt idx="3">
                  <c:v>1.9</c:v>
                </c:pt>
                <c:pt idx="4">
                  <c:v>0.25</c:v>
                </c:pt>
              </c:numCache>
            </c:numRef>
          </c:val>
          <c:smooth val="0"/>
          <c:extLst xmlns:c16r2="http://schemas.microsoft.com/office/drawing/2015/06/chart">
            <c:ext xmlns:c16="http://schemas.microsoft.com/office/drawing/2014/chart" uri="{C3380CC4-5D6E-409C-BE32-E72D297353CC}">
              <c16:uniqueId val="{00000001-67A5-4359-B152-36693F9985F6}"/>
            </c:ext>
          </c:extLst>
        </c:ser>
        <c:dLbls>
          <c:showLegendKey val="0"/>
          <c:showVal val="0"/>
          <c:showCatName val="0"/>
          <c:showSerName val="0"/>
          <c:showPercent val="0"/>
          <c:showBubbleSize val="0"/>
        </c:dLbls>
        <c:marker val="1"/>
        <c:smooth val="0"/>
        <c:axId val="576062824"/>
        <c:axId val="576064000"/>
      </c:lineChart>
      <c:dateAx>
        <c:axId val="576062824"/>
        <c:scaling>
          <c:orientation val="minMax"/>
        </c:scaling>
        <c:delete val="1"/>
        <c:axPos val="b"/>
        <c:numFmt formatCode="&quot;H&quot;yy" sourceLinked="1"/>
        <c:majorTickMark val="none"/>
        <c:minorTickMark val="none"/>
        <c:tickLblPos val="none"/>
        <c:crossAx val="576064000"/>
        <c:crosses val="autoZero"/>
        <c:auto val="1"/>
        <c:lblOffset val="100"/>
        <c:baseTimeUnit val="years"/>
      </c:dateAx>
      <c:valAx>
        <c:axId val="576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0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69.77</c:v>
                </c:pt>
                <c:pt idx="1">
                  <c:v>63.18</c:v>
                </c:pt>
                <c:pt idx="2">
                  <c:v>64.73</c:v>
                </c:pt>
                <c:pt idx="3">
                  <c:v>63.34</c:v>
                </c:pt>
                <c:pt idx="4">
                  <c:v>60.45</c:v>
                </c:pt>
              </c:numCache>
            </c:numRef>
          </c:val>
          <c:extLst xmlns:c16r2="http://schemas.microsoft.com/office/drawing/2015/06/chart">
            <c:ext xmlns:c16="http://schemas.microsoft.com/office/drawing/2014/chart" uri="{C3380CC4-5D6E-409C-BE32-E72D297353CC}">
              <c16:uniqueId val="{00000000-6658-4819-B801-B7905D656A37}"/>
            </c:ext>
          </c:extLst>
        </c:ser>
        <c:dLbls>
          <c:showLegendKey val="0"/>
          <c:showVal val="0"/>
          <c:showCatName val="0"/>
          <c:showSerName val="0"/>
          <c:showPercent val="0"/>
          <c:showBubbleSize val="0"/>
        </c:dLbls>
        <c:gapWidth val="150"/>
        <c:axId val="540402984"/>
        <c:axId val="54344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49.29</c:v>
                </c:pt>
                <c:pt idx="1">
                  <c:v>44.35</c:v>
                </c:pt>
                <c:pt idx="2">
                  <c:v>36.07</c:v>
                </c:pt>
                <c:pt idx="3">
                  <c:v>45.25</c:v>
                </c:pt>
                <c:pt idx="4">
                  <c:v>49.65</c:v>
                </c:pt>
              </c:numCache>
            </c:numRef>
          </c:val>
          <c:smooth val="0"/>
          <c:extLst xmlns:c16r2="http://schemas.microsoft.com/office/drawing/2015/06/chart">
            <c:ext xmlns:c16="http://schemas.microsoft.com/office/drawing/2014/chart" uri="{C3380CC4-5D6E-409C-BE32-E72D297353CC}">
              <c16:uniqueId val="{00000001-6658-4819-B801-B7905D656A37}"/>
            </c:ext>
          </c:extLst>
        </c:ser>
        <c:dLbls>
          <c:showLegendKey val="0"/>
          <c:showVal val="0"/>
          <c:showCatName val="0"/>
          <c:showSerName val="0"/>
          <c:showPercent val="0"/>
          <c:showBubbleSize val="0"/>
        </c:dLbls>
        <c:marker val="1"/>
        <c:smooth val="0"/>
        <c:axId val="540402984"/>
        <c:axId val="543445432"/>
      </c:lineChart>
      <c:dateAx>
        <c:axId val="540402984"/>
        <c:scaling>
          <c:orientation val="minMax"/>
        </c:scaling>
        <c:delete val="1"/>
        <c:axPos val="b"/>
        <c:numFmt formatCode="&quot;H&quot;yy" sourceLinked="1"/>
        <c:majorTickMark val="none"/>
        <c:minorTickMark val="none"/>
        <c:tickLblPos val="none"/>
        <c:crossAx val="543445432"/>
        <c:crosses val="autoZero"/>
        <c:auto val="1"/>
        <c:lblOffset val="100"/>
        <c:baseTimeUnit val="years"/>
      </c:dateAx>
      <c:valAx>
        <c:axId val="5434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95.4</c:v>
                </c:pt>
                <c:pt idx="1">
                  <c:v>97.26</c:v>
                </c:pt>
                <c:pt idx="2">
                  <c:v>91.33</c:v>
                </c:pt>
                <c:pt idx="3">
                  <c:v>95.76</c:v>
                </c:pt>
                <c:pt idx="4">
                  <c:v>93.5</c:v>
                </c:pt>
              </c:numCache>
            </c:numRef>
          </c:val>
          <c:extLst xmlns:c16r2="http://schemas.microsoft.com/office/drawing/2015/06/chart">
            <c:ext xmlns:c16="http://schemas.microsoft.com/office/drawing/2014/chart" uri="{C3380CC4-5D6E-409C-BE32-E72D297353CC}">
              <c16:uniqueId val="{00000000-5496-478C-8648-1479F62CC005}"/>
            </c:ext>
          </c:extLst>
        </c:ser>
        <c:dLbls>
          <c:showLegendKey val="0"/>
          <c:showVal val="0"/>
          <c:showCatName val="0"/>
          <c:showSerName val="0"/>
          <c:showPercent val="0"/>
          <c:showBubbleSize val="0"/>
        </c:dLbls>
        <c:gapWidth val="150"/>
        <c:axId val="543446608"/>
        <c:axId val="54344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69.94</c:v>
                </c:pt>
                <c:pt idx="1">
                  <c:v>77.3</c:v>
                </c:pt>
                <c:pt idx="2">
                  <c:v>68.930000000000007</c:v>
                </c:pt>
                <c:pt idx="3">
                  <c:v>66.62</c:v>
                </c:pt>
                <c:pt idx="4">
                  <c:v>64.03</c:v>
                </c:pt>
              </c:numCache>
            </c:numRef>
          </c:val>
          <c:smooth val="0"/>
          <c:extLst xmlns:c16r2="http://schemas.microsoft.com/office/drawing/2015/06/chart">
            <c:ext xmlns:c16="http://schemas.microsoft.com/office/drawing/2014/chart" uri="{C3380CC4-5D6E-409C-BE32-E72D297353CC}">
              <c16:uniqueId val="{00000001-5496-478C-8648-1479F62CC005}"/>
            </c:ext>
          </c:extLst>
        </c:ser>
        <c:dLbls>
          <c:showLegendKey val="0"/>
          <c:showVal val="0"/>
          <c:showCatName val="0"/>
          <c:showSerName val="0"/>
          <c:showPercent val="0"/>
          <c:showBubbleSize val="0"/>
        </c:dLbls>
        <c:marker val="1"/>
        <c:smooth val="0"/>
        <c:axId val="543446608"/>
        <c:axId val="543446216"/>
      </c:lineChart>
      <c:dateAx>
        <c:axId val="543446608"/>
        <c:scaling>
          <c:orientation val="minMax"/>
        </c:scaling>
        <c:delete val="1"/>
        <c:axPos val="b"/>
        <c:numFmt formatCode="&quot;H&quot;yy" sourceLinked="1"/>
        <c:majorTickMark val="none"/>
        <c:minorTickMark val="none"/>
        <c:tickLblPos val="none"/>
        <c:crossAx val="543446216"/>
        <c:crosses val="autoZero"/>
        <c:auto val="1"/>
        <c:lblOffset val="100"/>
        <c:baseTimeUnit val="years"/>
      </c:dateAx>
      <c:valAx>
        <c:axId val="54344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4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114.21</c:v>
                </c:pt>
                <c:pt idx="1">
                  <c:v>110.05</c:v>
                </c:pt>
                <c:pt idx="2">
                  <c:v>108</c:v>
                </c:pt>
                <c:pt idx="3">
                  <c:v>100</c:v>
                </c:pt>
                <c:pt idx="4">
                  <c:v>100</c:v>
                </c:pt>
              </c:numCache>
            </c:numRef>
          </c:val>
          <c:extLst xmlns:c16r2="http://schemas.microsoft.com/office/drawing/2015/06/chart">
            <c:ext xmlns:c16="http://schemas.microsoft.com/office/drawing/2014/chart" uri="{C3380CC4-5D6E-409C-BE32-E72D297353CC}">
              <c16:uniqueId val="{00000000-B9B8-4286-8949-3B95057226A5}"/>
            </c:ext>
          </c:extLst>
        </c:ser>
        <c:dLbls>
          <c:showLegendKey val="0"/>
          <c:showVal val="0"/>
          <c:showCatName val="0"/>
          <c:showSerName val="0"/>
          <c:showPercent val="0"/>
          <c:showBubbleSize val="0"/>
        </c:dLbls>
        <c:gapWidth val="150"/>
        <c:axId val="576061256"/>
        <c:axId val="57606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93.17</c:v>
                </c:pt>
                <c:pt idx="1">
                  <c:v>99.38</c:v>
                </c:pt>
                <c:pt idx="2">
                  <c:v>92</c:v>
                </c:pt>
                <c:pt idx="3">
                  <c:v>87.94</c:v>
                </c:pt>
                <c:pt idx="4">
                  <c:v>88.54</c:v>
                </c:pt>
              </c:numCache>
            </c:numRef>
          </c:val>
          <c:smooth val="0"/>
          <c:extLst xmlns:c16r2="http://schemas.microsoft.com/office/drawing/2015/06/chart">
            <c:ext xmlns:c16="http://schemas.microsoft.com/office/drawing/2014/chart" uri="{C3380CC4-5D6E-409C-BE32-E72D297353CC}">
              <c16:uniqueId val="{00000001-B9B8-4286-8949-3B95057226A5}"/>
            </c:ext>
          </c:extLst>
        </c:ser>
        <c:dLbls>
          <c:showLegendKey val="0"/>
          <c:showVal val="0"/>
          <c:showCatName val="0"/>
          <c:showSerName val="0"/>
          <c:showPercent val="0"/>
          <c:showBubbleSize val="0"/>
        </c:dLbls>
        <c:marker val="1"/>
        <c:smooth val="0"/>
        <c:axId val="576061256"/>
        <c:axId val="576060472"/>
      </c:lineChart>
      <c:dateAx>
        <c:axId val="576061256"/>
        <c:scaling>
          <c:orientation val="minMax"/>
        </c:scaling>
        <c:delete val="1"/>
        <c:axPos val="b"/>
        <c:numFmt formatCode="&quot;H&quot;yy" sourceLinked="1"/>
        <c:majorTickMark val="none"/>
        <c:minorTickMark val="none"/>
        <c:tickLblPos val="none"/>
        <c:crossAx val="576060472"/>
        <c:crosses val="autoZero"/>
        <c:auto val="1"/>
        <c:lblOffset val="100"/>
        <c:baseTimeUnit val="years"/>
      </c:dateAx>
      <c:valAx>
        <c:axId val="576060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60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25.7</c:v>
                </c:pt>
                <c:pt idx="1">
                  <c:v>27.52</c:v>
                </c:pt>
                <c:pt idx="2">
                  <c:v>29.6</c:v>
                </c:pt>
                <c:pt idx="3">
                  <c:v>31.64</c:v>
                </c:pt>
                <c:pt idx="4">
                  <c:v>33.69</c:v>
                </c:pt>
              </c:numCache>
            </c:numRef>
          </c:val>
          <c:extLst xmlns:c16r2="http://schemas.microsoft.com/office/drawing/2015/06/chart">
            <c:ext xmlns:c16="http://schemas.microsoft.com/office/drawing/2014/chart" uri="{C3380CC4-5D6E-409C-BE32-E72D297353CC}">
              <c16:uniqueId val="{00000000-8664-4B04-87AA-A959A3E264FF}"/>
            </c:ext>
          </c:extLst>
        </c:ser>
        <c:dLbls>
          <c:showLegendKey val="0"/>
          <c:showVal val="0"/>
          <c:showCatName val="0"/>
          <c:showSerName val="0"/>
          <c:showPercent val="0"/>
          <c:showBubbleSize val="0"/>
        </c:dLbls>
        <c:gapWidth val="150"/>
        <c:axId val="377718216"/>
        <c:axId val="3777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37.770000000000003</c:v>
                </c:pt>
                <c:pt idx="1">
                  <c:v>44.9</c:v>
                </c:pt>
                <c:pt idx="2">
                  <c:v>36.21</c:v>
                </c:pt>
                <c:pt idx="3">
                  <c:v>20.75</c:v>
                </c:pt>
                <c:pt idx="4">
                  <c:v>29.03</c:v>
                </c:pt>
              </c:numCache>
            </c:numRef>
          </c:val>
          <c:smooth val="0"/>
          <c:extLst xmlns:c16r2="http://schemas.microsoft.com/office/drawing/2015/06/chart">
            <c:ext xmlns:c16="http://schemas.microsoft.com/office/drawing/2014/chart" uri="{C3380CC4-5D6E-409C-BE32-E72D297353CC}">
              <c16:uniqueId val="{00000001-8664-4B04-87AA-A959A3E264FF}"/>
            </c:ext>
          </c:extLst>
        </c:ser>
        <c:dLbls>
          <c:showLegendKey val="0"/>
          <c:showVal val="0"/>
          <c:showCatName val="0"/>
          <c:showSerName val="0"/>
          <c:showPercent val="0"/>
          <c:showBubbleSize val="0"/>
        </c:dLbls>
        <c:marker val="1"/>
        <c:smooth val="0"/>
        <c:axId val="377718216"/>
        <c:axId val="377718608"/>
      </c:lineChart>
      <c:dateAx>
        <c:axId val="377718216"/>
        <c:scaling>
          <c:orientation val="minMax"/>
        </c:scaling>
        <c:delete val="1"/>
        <c:axPos val="b"/>
        <c:numFmt formatCode="&quot;H&quot;yy" sourceLinked="1"/>
        <c:majorTickMark val="none"/>
        <c:minorTickMark val="none"/>
        <c:tickLblPos val="none"/>
        <c:crossAx val="377718608"/>
        <c:crosses val="autoZero"/>
        <c:auto val="1"/>
        <c:lblOffset val="100"/>
        <c:baseTimeUnit val="years"/>
      </c:dateAx>
      <c:valAx>
        <c:axId val="3777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1E-4ABD-B8AC-8B23AF421A5B}"/>
            </c:ext>
          </c:extLst>
        </c:ser>
        <c:dLbls>
          <c:showLegendKey val="0"/>
          <c:showVal val="0"/>
          <c:showCatName val="0"/>
          <c:showSerName val="0"/>
          <c:showPercent val="0"/>
          <c:showBubbleSize val="0"/>
        </c:dLbls>
        <c:gapWidth val="150"/>
        <c:axId val="377035200"/>
        <c:axId val="37703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4.91</c:v>
                </c:pt>
                <c:pt idx="1">
                  <c:v>8.3699999999999992</c:v>
                </c:pt>
                <c:pt idx="2">
                  <c:v>12.77</c:v>
                </c:pt>
                <c:pt idx="3">
                  <c:v>6.21</c:v>
                </c:pt>
                <c:pt idx="4">
                  <c:v>11.18</c:v>
                </c:pt>
              </c:numCache>
            </c:numRef>
          </c:val>
          <c:smooth val="0"/>
          <c:extLst xmlns:c16r2="http://schemas.microsoft.com/office/drawing/2015/06/chart">
            <c:ext xmlns:c16="http://schemas.microsoft.com/office/drawing/2014/chart" uri="{C3380CC4-5D6E-409C-BE32-E72D297353CC}">
              <c16:uniqueId val="{00000001-151E-4ABD-B8AC-8B23AF421A5B}"/>
            </c:ext>
          </c:extLst>
        </c:ser>
        <c:dLbls>
          <c:showLegendKey val="0"/>
          <c:showVal val="0"/>
          <c:showCatName val="0"/>
          <c:showSerName val="0"/>
          <c:showPercent val="0"/>
          <c:showBubbleSize val="0"/>
        </c:dLbls>
        <c:marker val="1"/>
        <c:smooth val="0"/>
        <c:axId val="377035200"/>
        <c:axId val="377037160"/>
      </c:lineChart>
      <c:dateAx>
        <c:axId val="377035200"/>
        <c:scaling>
          <c:orientation val="minMax"/>
        </c:scaling>
        <c:delete val="1"/>
        <c:axPos val="b"/>
        <c:numFmt formatCode="&quot;H&quot;yy" sourceLinked="1"/>
        <c:majorTickMark val="none"/>
        <c:minorTickMark val="none"/>
        <c:tickLblPos val="none"/>
        <c:crossAx val="377037160"/>
        <c:crosses val="autoZero"/>
        <c:auto val="1"/>
        <c:lblOffset val="100"/>
        <c:baseTimeUnit val="years"/>
      </c:dateAx>
      <c:valAx>
        <c:axId val="37703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D3-44C0-8CBB-7D95295EBC05}"/>
            </c:ext>
          </c:extLst>
        </c:ser>
        <c:dLbls>
          <c:showLegendKey val="0"/>
          <c:showVal val="0"/>
          <c:showCatName val="0"/>
          <c:showSerName val="0"/>
          <c:showPercent val="0"/>
          <c:showBubbleSize val="0"/>
        </c:dLbls>
        <c:gapWidth val="150"/>
        <c:axId val="377043864"/>
        <c:axId val="53472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258.72000000000003</c:v>
                </c:pt>
                <c:pt idx="1">
                  <c:v>293</c:v>
                </c:pt>
                <c:pt idx="2">
                  <c:v>202.49</c:v>
                </c:pt>
                <c:pt idx="3">
                  <c:v>184.71</c:v>
                </c:pt>
                <c:pt idx="4">
                  <c:v>163.30000000000001</c:v>
                </c:pt>
              </c:numCache>
            </c:numRef>
          </c:val>
          <c:smooth val="0"/>
          <c:extLst xmlns:c16r2="http://schemas.microsoft.com/office/drawing/2015/06/chart">
            <c:ext xmlns:c16="http://schemas.microsoft.com/office/drawing/2014/chart" uri="{C3380CC4-5D6E-409C-BE32-E72D297353CC}">
              <c16:uniqueId val="{00000001-0DD3-44C0-8CBB-7D95295EBC05}"/>
            </c:ext>
          </c:extLst>
        </c:ser>
        <c:dLbls>
          <c:showLegendKey val="0"/>
          <c:showVal val="0"/>
          <c:showCatName val="0"/>
          <c:showSerName val="0"/>
          <c:showPercent val="0"/>
          <c:showBubbleSize val="0"/>
        </c:dLbls>
        <c:marker val="1"/>
        <c:smooth val="0"/>
        <c:axId val="377043864"/>
        <c:axId val="534720304"/>
      </c:lineChart>
      <c:dateAx>
        <c:axId val="377043864"/>
        <c:scaling>
          <c:orientation val="minMax"/>
        </c:scaling>
        <c:delete val="1"/>
        <c:axPos val="b"/>
        <c:numFmt formatCode="&quot;H&quot;yy" sourceLinked="1"/>
        <c:majorTickMark val="none"/>
        <c:minorTickMark val="none"/>
        <c:tickLblPos val="none"/>
        <c:crossAx val="534720304"/>
        <c:crosses val="autoZero"/>
        <c:auto val="1"/>
        <c:lblOffset val="100"/>
        <c:baseTimeUnit val="years"/>
      </c:dateAx>
      <c:valAx>
        <c:axId val="53472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04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1050.3499999999999</c:v>
                </c:pt>
                <c:pt idx="1">
                  <c:v>640.73</c:v>
                </c:pt>
                <c:pt idx="2">
                  <c:v>508.44</c:v>
                </c:pt>
                <c:pt idx="3">
                  <c:v>470.19</c:v>
                </c:pt>
                <c:pt idx="4">
                  <c:v>504.49</c:v>
                </c:pt>
              </c:numCache>
            </c:numRef>
          </c:val>
          <c:extLst xmlns:c16r2="http://schemas.microsoft.com/office/drawing/2015/06/chart">
            <c:ext xmlns:c16="http://schemas.microsoft.com/office/drawing/2014/chart" uri="{C3380CC4-5D6E-409C-BE32-E72D297353CC}">
              <c16:uniqueId val="{00000000-6847-4CC6-A1F4-294896017DBA}"/>
            </c:ext>
          </c:extLst>
        </c:ser>
        <c:dLbls>
          <c:showLegendKey val="0"/>
          <c:showVal val="0"/>
          <c:showCatName val="0"/>
          <c:showSerName val="0"/>
          <c:showPercent val="0"/>
          <c:showBubbleSize val="0"/>
        </c:dLbls>
        <c:gapWidth val="150"/>
        <c:axId val="534723440"/>
        <c:axId val="53472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245.02</c:v>
                </c:pt>
                <c:pt idx="1">
                  <c:v>645.25</c:v>
                </c:pt>
                <c:pt idx="2">
                  <c:v>222.24</c:v>
                </c:pt>
                <c:pt idx="3">
                  <c:v>97.88</c:v>
                </c:pt>
                <c:pt idx="4">
                  <c:v>86.33</c:v>
                </c:pt>
              </c:numCache>
            </c:numRef>
          </c:val>
          <c:smooth val="0"/>
          <c:extLst xmlns:c16r2="http://schemas.microsoft.com/office/drawing/2015/06/chart">
            <c:ext xmlns:c16="http://schemas.microsoft.com/office/drawing/2014/chart" uri="{C3380CC4-5D6E-409C-BE32-E72D297353CC}">
              <c16:uniqueId val="{00000001-6847-4CC6-A1F4-294896017DBA}"/>
            </c:ext>
          </c:extLst>
        </c:ser>
        <c:dLbls>
          <c:showLegendKey val="0"/>
          <c:showVal val="0"/>
          <c:showCatName val="0"/>
          <c:showSerName val="0"/>
          <c:showPercent val="0"/>
          <c:showBubbleSize val="0"/>
        </c:dLbls>
        <c:marker val="1"/>
        <c:smooth val="0"/>
        <c:axId val="534723440"/>
        <c:axId val="534723832"/>
      </c:lineChart>
      <c:dateAx>
        <c:axId val="534723440"/>
        <c:scaling>
          <c:orientation val="minMax"/>
        </c:scaling>
        <c:delete val="1"/>
        <c:axPos val="b"/>
        <c:numFmt formatCode="&quot;H&quot;yy" sourceLinked="1"/>
        <c:majorTickMark val="none"/>
        <c:minorTickMark val="none"/>
        <c:tickLblPos val="none"/>
        <c:crossAx val="534723832"/>
        <c:crosses val="autoZero"/>
        <c:auto val="1"/>
        <c:lblOffset val="100"/>
        <c:baseTimeUnit val="years"/>
      </c:dateAx>
      <c:valAx>
        <c:axId val="534723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472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5569.56</c:v>
                </c:pt>
                <c:pt idx="1">
                  <c:v>5836.04</c:v>
                </c:pt>
                <c:pt idx="2">
                  <c:v>5760.44</c:v>
                </c:pt>
                <c:pt idx="3">
                  <c:v>5323.15</c:v>
                </c:pt>
                <c:pt idx="4">
                  <c:v>5258.08</c:v>
                </c:pt>
              </c:numCache>
            </c:numRef>
          </c:val>
          <c:extLst xmlns:c16r2="http://schemas.microsoft.com/office/drawing/2015/06/chart">
            <c:ext xmlns:c16="http://schemas.microsoft.com/office/drawing/2014/chart" uri="{C3380CC4-5D6E-409C-BE32-E72D297353CC}">
              <c16:uniqueId val="{00000000-CBED-48E8-A9DC-CB8D7820B825}"/>
            </c:ext>
          </c:extLst>
        </c:ser>
        <c:dLbls>
          <c:showLegendKey val="0"/>
          <c:showVal val="0"/>
          <c:showCatName val="0"/>
          <c:showSerName val="0"/>
          <c:showPercent val="0"/>
          <c:showBubbleSize val="0"/>
        </c:dLbls>
        <c:gapWidth val="150"/>
        <c:axId val="534722264"/>
        <c:axId val="5347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1499.9</c:v>
                </c:pt>
                <c:pt idx="1">
                  <c:v>1117.17</c:v>
                </c:pt>
                <c:pt idx="2">
                  <c:v>622.70000000000005</c:v>
                </c:pt>
                <c:pt idx="3">
                  <c:v>1037.24</c:v>
                </c:pt>
                <c:pt idx="4">
                  <c:v>1077.8499999999999</c:v>
                </c:pt>
              </c:numCache>
            </c:numRef>
          </c:val>
          <c:smooth val="0"/>
          <c:extLst xmlns:c16r2="http://schemas.microsoft.com/office/drawing/2015/06/chart">
            <c:ext xmlns:c16="http://schemas.microsoft.com/office/drawing/2014/chart" uri="{C3380CC4-5D6E-409C-BE32-E72D297353CC}">
              <c16:uniqueId val="{00000001-CBED-48E8-A9DC-CB8D7820B825}"/>
            </c:ext>
          </c:extLst>
        </c:ser>
        <c:dLbls>
          <c:showLegendKey val="0"/>
          <c:showVal val="0"/>
          <c:showCatName val="0"/>
          <c:showSerName val="0"/>
          <c:showPercent val="0"/>
          <c:showBubbleSize val="0"/>
        </c:dLbls>
        <c:marker val="1"/>
        <c:smooth val="0"/>
        <c:axId val="534722264"/>
        <c:axId val="534721088"/>
      </c:lineChart>
      <c:dateAx>
        <c:axId val="534722264"/>
        <c:scaling>
          <c:orientation val="minMax"/>
        </c:scaling>
        <c:delete val="1"/>
        <c:axPos val="b"/>
        <c:numFmt formatCode="&quot;H&quot;yy" sourceLinked="1"/>
        <c:majorTickMark val="none"/>
        <c:minorTickMark val="none"/>
        <c:tickLblPos val="none"/>
        <c:crossAx val="534721088"/>
        <c:crosses val="autoZero"/>
        <c:auto val="1"/>
        <c:lblOffset val="100"/>
        <c:baseTimeUnit val="years"/>
      </c:dateAx>
      <c:valAx>
        <c:axId val="53472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47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16</c:v>
                </c:pt>
                <c:pt idx="1">
                  <c:v>18.059999999999999</c:v>
                </c:pt>
                <c:pt idx="2">
                  <c:v>16.21</c:v>
                </c:pt>
                <c:pt idx="3">
                  <c:v>16.45</c:v>
                </c:pt>
                <c:pt idx="4">
                  <c:v>14.74</c:v>
                </c:pt>
              </c:numCache>
            </c:numRef>
          </c:val>
          <c:extLst xmlns:c16r2="http://schemas.microsoft.com/office/drawing/2015/06/chart">
            <c:ext xmlns:c16="http://schemas.microsoft.com/office/drawing/2014/chart" uri="{C3380CC4-5D6E-409C-BE32-E72D297353CC}">
              <c16:uniqueId val="{00000000-BE3C-476B-8825-EA7834ECE8AC}"/>
            </c:ext>
          </c:extLst>
        </c:ser>
        <c:dLbls>
          <c:showLegendKey val="0"/>
          <c:showVal val="0"/>
          <c:showCatName val="0"/>
          <c:showSerName val="0"/>
          <c:showPercent val="0"/>
          <c:showBubbleSize val="0"/>
        </c:dLbls>
        <c:gapWidth val="150"/>
        <c:axId val="540403376"/>
        <c:axId val="54040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32.51</c:v>
                </c:pt>
                <c:pt idx="1">
                  <c:v>37.369999999999997</c:v>
                </c:pt>
                <c:pt idx="2">
                  <c:v>58.59</c:v>
                </c:pt>
                <c:pt idx="3">
                  <c:v>47.14</c:v>
                </c:pt>
                <c:pt idx="4">
                  <c:v>46.51</c:v>
                </c:pt>
              </c:numCache>
            </c:numRef>
          </c:val>
          <c:smooth val="0"/>
          <c:extLst xmlns:c16r2="http://schemas.microsoft.com/office/drawing/2015/06/chart">
            <c:ext xmlns:c16="http://schemas.microsoft.com/office/drawing/2014/chart" uri="{C3380CC4-5D6E-409C-BE32-E72D297353CC}">
              <c16:uniqueId val="{00000001-BE3C-476B-8825-EA7834ECE8AC}"/>
            </c:ext>
          </c:extLst>
        </c:ser>
        <c:dLbls>
          <c:showLegendKey val="0"/>
          <c:showVal val="0"/>
          <c:showCatName val="0"/>
          <c:showSerName val="0"/>
          <c:showPercent val="0"/>
          <c:showBubbleSize val="0"/>
        </c:dLbls>
        <c:marker val="1"/>
        <c:smooth val="0"/>
        <c:axId val="540403376"/>
        <c:axId val="540404552"/>
      </c:lineChart>
      <c:dateAx>
        <c:axId val="540403376"/>
        <c:scaling>
          <c:orientation val="minMax"/>
        </c:scaling>
        <c:delete val="1"/>
        <c:axPos val="b"/>
        <c:numFmt formatCode="&quot;H&quot;yy" sourceLinked="1"/>
        <c:majorTickMark val="none"/>
        <c:minorTickMark val="none"/>
        <c:tickLblPos val="none"/>
        <c:crossAx val="540404552"/>
        <c:crosses val="autoZero"/>
        <c:auto val="1"/>
        <c:lblOffset val="100"/>
        <c:baseTimeUnit val="years"/>
      </c:dateAx>
      <c:valAx>
        <c:axId val="54040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490.59</c:v>
                </c:pt>
                <c:pt idx="1">
                  <c:v>439.5</c:v>
                </c:pt>
                <c:pt idx="2">
                  <c:v>492.5</c:v>
                </c:pt>
                <c:pt idx="3">
                  <c:v>481.21</c:v>
                </c:pt>
                <c:pt idx="4">
                  <c:v>544.24</c:v>
                </c:pt>
              </c:numCache>
            </c:numRef>
          </c:val>
          <c:extLst xmlns:c16r2="http://schemas.microsoft.com/office/drawing/2015/06/chart">
            <c:ext xmlns:c16="http://schemas.microsoft.com/office/drawing/2014/chart" uri="{C3380CC4-5D6E-409C-BE32-E72D297353CC}">
              <c16:uniqueId val="{00000000-49A1-422D-96D1-49553094E31F}"/>
            </c:ext>
          </c:extLst>
        </c:ser>
        <c:dLbls>
          <c:showLegendKey val="0"/>
          <c:showVal val="0"/>
          <c:showCatName val="0"/>
          <c:showSerName val="0"/>
          <c:showPercent val="0"/>
          <c:showBubbleSize val="0"/>
        </c:dLbls>
        <c:gapWidth val="150"/>
        <c:axId val="540402200"/>
        <c:axId val="5404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661.36</c:v>
                </c:pt>
                <c:pt idx="1">
                  <c:v>596.92999999999995</c:v>
                </c:pt>
                <c:pt idx="2">
                  <c:v>521.42999999999995</c:v>
                </c:pt>
                <c:pt idx="3">
                  <c:v>495.71</c:v>
                </c:pt>
                <c:pt idx="4">
                  <c:v>481.17</c:v>
                </c:pt>
              </c:numCache>
            </c:numRef>
          </c:val>
          <c:smooth val="0"/>
          <c:extLst xmlns:c16r2="http://schemas.microsoft.com/office/drawing/2015/06/chart">
            <c:ext xmlns:c16="http://schemas.microsoft.com/office/drawing/2014/chart" uri="{C3380CC4-5D6E-409C-BE32-E72D297353CC}">
              <c16:uniqueId val="{00000001-49A1-422D-96D1-49553094E31F}"/>
            </c:ext>
          </c:extLst>
        </c:ser>
        <c:dLbls>
          <c:showLegendKey val="0"/>
          <c:showVal val="0"/>
          <c:showCatName val="0"/>
          <c:showSerName val="0"/>
          <c:showPercent val="0"/>
          <c:showBubbleSize val="0"/>
        </c:dLbls>
        <c:marker val="1"/>
        <c:smooth val="0"/>
        <c:axId val="540402200"/>
        <c:axId val="540404160"/>
      </c:lineChart>
      <c:dateAx>
        <c:axId val="540402200"/>
        <c:scaling>
          <c:orientation val="minMax"/>
        </c:scaling>
        <c:delete val="1"/>
        <c:axPos val="b"/>
        <c:numFmt formatCode="&quot;H&quot;yy" sourceLinked="1"/>
        <c:majorTickMark val="none"/>
        <c:minorTickMark val="none"/>
        <c:tickLblPos val="none"/>
        <c:crossAx val="540404160"/>
        <c:crosses val="autoZero"/>
        <c:auto val="1"/>
        <c:lblOffset val="100"/>
        <c:baseTimeUnit val="years"/>
      </c:dateAx>
      <c:valAx>
        <c:axId val="5404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山口県　下松市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簡易水道事業</v>
      </c>
      <c r="Q8" s="89"/>
      <c r="R8" s="89"/>
      <c r="S8" s="89"/>
      <c r="T8" s="89"/>
      <c r="U8" s="89"/>
      <c r="V8" s="89"/>
      <c r="W8" s="89" t="str">
        <f>データ!$L$6</f>
        <v>C4</v>
      </c>
      <c r="X8" s="89"/>
      <c r="Y8" s="89"/>
      <c r="Z8" s="89"/>
      <c r="AA8" s="89"/>
      <c r="AB8" s="89"/>
      <c r="AC8" s="89"/>
      <c r="AD8" s="89" t="str">
        <f>データ!$M$6</f>
        <v>自治体職員</v>
      </c>
      <c r="AE8" s="89"/>
      <c r="AF8" s="89"/>
      <c r="AG8" s="89"/>
      <c r="AH8" s="89"/>
      <c r="AI8" s="89"/>
      <c r="AJ8" s="89"/>
      <c r="AK8" s="4"/>
      <c r="AL8" s="77">
        <f>データ!$R$6</f>
        <v>57328</v>
      </c>
      <c r="AM8" s="77"/>
      <c r="AN8" s="77"/>
      <c r="AO8" s="77"/>
      <c r="AP8" s="77"/>
      <c r="AQ8" s="77"/>
      <c r="AR8" s="77"/>
      <c r="AS8" s="77"/>
      <c r="AT8" s="73">
        <f>データ!$S$6</f>
        <v>89.35</v>
      </c>
      <c r="AU8" s="74"/>
      <c r="AV8" s="74"/>
      <c r="AW8" s="74"/>
      <c r="AX8" s="74"/>
      <c r="AY8" s="74"/>
      <c r="AZ8" s="74"/>
      <c r="BA8" s="74"/>
      <c r="BB8" s="76">
        <f>データ!$T$6</f>
        <v>641.61</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46.1</v>
      </c>
      <c r="J10" s="74"/>
      <c r="K10" s="74"/>
      <c r="L10" s="74"/>
      <c r="M10" s="74"/>
      <c r="N10" s="74"/>
      <c r="O10" s="75"/>
      <c r="P10" s="76">
        <f>データ!$P$6</f>
        <v>0.56000000000000005</v>
      </c>
      <c r="Q10" s="76"/>
      <c r="R10" s="76"/>
      <c r="S10" s="76"/>
      <c r="T10" s="76"/>
      <c r="U10" s="76"/>
      <c r="V10" s="76"/>
      <c r="W10" s="77">
        <f>データ!$Q$6</f>
        <v>1534</v>
      </c>
      <c r="X10" s="77"/>
      <c r="Y10" s="77"/>
      <c r="Z10" s="77"/>
      <c r="AA10" s="77"/>
      <c r="AB10" s="77"/>
      <c r="AC10" s="77"/>
      <c r="AD10" s="2"/>
      <c r="AE10" s="2"/>
      <c r="AF10" s="2"/>
      <c r="AG10" s="2"/>
      <c r="AH10" s="4"/>
      <c r="AI10" s="4"/>
      <c r="AJ10" s="4"/>
      <c r="AK10" s="4"/>
      <c r="AL10" s="77">
        <f>データ!$U$6</f>
        <v>319</v>
      </c>
      <c r="AM10" s="77"/>
      <c r="AN10" s="77"/>
      <c r="AO10" s="77"/>
      <c r="AP10" s="77"/>
      <c r="AQ10" s="77"/>
      <c r="AR10" s="77"/>
      <c r="AS10" s="77"/>
      <c r="AT10" s="73">
        <f>データ!$V$6</f>
        <v>0.63</v>
      </c>
      <c r="AU10" s="74"/>
      <c r="AV10" s="74"/>
      <c r="AW10" s="74"/>
      <c r="AX10" s="74"/>
      <c r="AY10" s="74"/>
      <c r="AZ10" s="74"/>
      <c r="BA10" s="74"/>
      <c r="BB10" s="76">
        <f>データ!$W$6</f>
        <v>506.35</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iQr9vlPymhXNeVIHAX2KmenJ8Xv5wNFKmf5as3sMuo1naQMFp8i/PBY6FUJWNRezYClvJEnaMv5uM3LJgliB5g==" saltValue="JfFc089+cLb259u2+v+k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352071</v>
      </c>
      <c r="D6" s="34">
        <f t="shared" si="3"/>
        <v>46</v>
      </c>
      <c r="E6" s="34">
        <f t="shared" si="3"/>
        <v>1</v>
      </c>
      <c r="F6" s="34">
        <f t="shared" si="3"/>
        <v>0</v>
      </c>
      <c r="G6" s="34">
        <f t="shared" si="3"/>
        <v>5</v>
      </c>
      <c r="H6" s="34" t="str">
        <f t="shared" si="3"/>
        <v>山口県　下松市</v>
      </c>
      <c r="I6" s="34" t="str">
        <f t="shared" si="3"/>
        <v>法適用</v>
      </c>
      <c r="J6" s="34" t="str">
        <f t="shared" si="3"/>
        <v>水道事業</v>
      </c>
      <c r="K6" s="34" t="str">
        <f t="shared" si="3"/>
        <v>簡易水道事業</v>
      </c>
      <c r="L6" s="34" t="str">
        <f t="shared" si="3"/>
        <v>C4</v>
      </c>
      <c r="M6" s="34" t="str">
        <f t="shared" si="3"/>
        <v>自治体職員</v>
      </c>
      <c r="N6" s="35" t="str">
        <f t="shared" si="3"/>
        <v>-</v>
      </c>
      <c r="O6" s="35">
        <f t="shared" si="3"/>
        <v>46.1</v>
      </c>
      <c r="P6" s="35">
        <f t="shared" si="3"/>
        <v>0.56000000000000005</v>
      </c>
      <c r="Q6" s="35">
        <f t="shared" si="3"/>
        <v>1534</v>
      </c>
      <c r="R6" s="35">
        <f t="shared" si="3"/>
        <v>57328</v>
      </c>
      <c r="S6" s="35">
        <f t="shared" si="3"/>
        <v>89.35</v>
      </c>
      <c r="T6" s="35">
        <f t="shared" si="3"/>
        <v>641.61</v>
      </c>
      <c r="U6" s="35">
        <f t="shared" si="3"/>
        <v>319</v>
      </c>
      <c r="V6" s="35">
        <f t="shared" si="3"/>
        <v>0.63</v>
      </c>
      <c r="W6" s="35">
        <f t="shared" si="3"/>
        <v>506.35</v>
      </c>
      <c r="X6" s="36">
        <f>IF(X7="",NA(),X7)</f>
        <v>114.21</v>
      </c>
      <c r="Y6" s="36">
        <f t="shared" ref="Y6:AG6" si="4">IF(Y7="",NA(),Y7)</f>
        <v>110.05</v>
      </c>
      <c r="Z6" s="36">
        <f t="shared" si="4"/>
        <v>108</v>
      </c>
      <c r="AA6" s="36">
        <f t="shared" si="4"/>
        <v>100</v>
      </c>
      <c r="AB6" s="36">
        <f t="shared" si="4"/>
        <v>100</v>
      </c>
      <c r="AC6" s="36">
        <f t="shared" si="4"/>
        <v>93.17</v>
      </c>
      <c r="AD6" s="36">
        <f t="shared" si="4"/>
        <v>99.38</v>
      </c>
      <c r="AE6" s="36">
        <f t="shared" si="4"/>
        <v>92</v>
      </c>
      <c r="AF6" s="36">
        <f t="shared" si="4"/>
        <v>87.94</v>
      </c>
      <c r="AG6" s="36">
        <f t="shared" si="4"/>
        <v>88.54</v>
      </c>
      <c r="AH6" s="35" t="str">
        <f>IF(AH7="","",IF(AH7="-","【-】","【"&amp;SUBSTITUTE(TEXT(AH7,"#,##0.00"),"-","△")&amp;"】"))</f>
        <v>【102.72】</v>
      </c>
      <c r="AI6" s="35">
        <f>IF(AI7="",NA(),AI7)</f>
        <v>0</v>
      </c>
      <c r="AJ6" s="35">
        <f t="shared" ref="AJ6:AR6" si="5">IF(AJ7="",NA(),AJ7)</f>
        <v>0</v>
      </c>
      <c r="AK6" s="35">
        <f t="shared" si="5"/>
        <v>0</v>
      </c>
      <c r="AL6" s="35">
        <f t="shared" si="5"/>
        <v>0</v>
      </c>
      <c r="AM6" s="35">
        <f t="shared" si="5"/>
        <v>0</v>
      </c>
      <c r="AN6" s="36">
        <f t="shared" si="5"/>
        <v>258.72000000000003</v>
      </c>
      <c r="AO6" s="36">
        <f t="shared" si="5"/>
        <v>293</v>
      </c>
      <c r="AP6" s="36">
        <f t="shared" si="5"/>
        <v>202.49</v>
      </c>
      <c r="AQ6" s="36">
        <f t="shared" si="5"/>
        <v>184.71</v>
      </c>
      <c r="AR6" s="36">
        <f t="shared" si="5"/>
        <v>163.30000000000001</v>
      </c>
      <c r="AS6" s="35" t="str">
        <f>IF(AS7="","",IF(AS7="-","【-】","【"&amp;SUBSTITUTE(TEXT(AS7,"#,##0.00"),"-","△")&amp;"】"))</f>
        <v>【28.47】</v>
      </c>
      <c r="AT6" s="36">
        <f>IF(AT7="",NA(),AT7)</f>
        <v>1050.3499999999999</v>
      </c>
      <c r="AU6" s="36">
        <f t="shared" ref="AU6:BC6" si="6">IF(AU7="",NA(),AU7)</f>
        <v>640.73</v>
      </c>
      <c r="AV6" s="36">
        <f t="shared" si="6"/>
        <v>508.44</v>
      </c>
      <c r="AW6" s="36">
        <f t="shared" si="6"/>
        <v>470.19</v>
      </c>
      <c r="AX6" s="36">
        <f t="shared" si="6"/>
        <v>504.49</v>
      </c>
      <c r="AY6" s="36">
        <f t="shared" si="6"/>
        <v>245.02</v>
      </c>
      <c r="AZ6" s="36">
        <f t="shared" si="6"/>
        <v>645.25</v>
      </c>
      <c r="BA6" s="36">
        <f t="shared" si="6"/>
        <v>222.24</v>
      </c>
      <c r="BB6" s="36">
        <f t="shared" si="6"/>
        <v>97.88</v>
      </c>
      <c r="BC6" s="36">
        <f t="shared" si="6"/>
        <v>86.33</v>
      </c>
      <c r="BD6" s="35" t="str">
        <f>IF(BD7="","",IF(BD7="-","【-】","【"&amp;SUBSTITUTE(TEXT(BD7,"#,##0.00"),"-","△")&amp;"】"))</f>
        <v>【244.67】</v>
      </c>
      <c r="BE6" s="36">
        <f>IF(BE7="",NA(),BE7)</f>
        <v>5569.56</v>
      </c>
      <c r="BF6" s="36">
        <f t="shared" ref="BF6:BN6" si="7">IF(BF7="",NA(),BF7)</f>
        <v>5836.04</v>
      </c>
      <c r="BG6" s="36">
        <f t="shared" si="7"/>
        <v>5760.44</v>
      </c>
      <c r="BH6" s="36">
        <f t="shared" si="7"/>
        <v>5323.15</v>
      </c>
      <c r="BI6" s="36">
        <f t="shared" si="7"/>
        <v>5258.08</v>
      </c>
      <c r="BJ6" s="36">
        <f t="shared" si="7"/>
        <v>1499.9</v>
      </c>
      <c r="BK6" s="36">
        <f t="shared" si="7"/>
        <v>1117.17</v>
      </c>
      <c r="BL6" s="36">
        <f t="shared" si="7"/>
        <v>622.70000000000005</v>
      </c>
      <c r="BM6" s="36">
        <f t="shared" si="7"/>
        <v>1037.24</v>
      </c>
      <c r="BN6" s="36">
        <f t="shared" si="7"/>
        <v>1077.8499999999999</v>
      </c>
      <c r="BO6" s="35" t="str">
        <f>IF(BO7="","",IF(BO7="-","【-】","【"&amp;SUBSTITUTE(TEXT(BO7,"#,##0.00"),"-","△")&amp;"】"))</f>
        <v>【989.92】</v>
      </c>
      <c r="BP6" s="36">
        <f>IF(BP7="",NA(),BP7)</f>
        <v>16</v>
      </c>
      <c r="BQ6" s="36">
        <f t="shared" ref="BQ6:BY6" si="8">IF(BQ7="",NA(),BQ7)</f>
        <v>18.059999999999999</v>
      </c>
      <c r="BR6" s="36">
        <f t="shared" si="8"/>
        <v>16.21</v>
      </c>
      <c r="BS6" s="36">
        <f t="shared" si="8"/>
        <v>16.45</v>
      </c>
      <c r="BT6" s="36">
        <f t="shared" si="8"/>
        <v>14.74</v>
      </c>
      <c r="BU6" s="36">
        <f t="shared" si="8"/>
        <v>32.51</v>
      </c>
      <c r="BV6" s="36">
        <f t="shared" si="8"/>
        <v>37.369999999999997</v>
      </c>
      <c r="BW6" s="36">
        <f t="shared" si="8"/>
        <v>58.59</v>
      </c>
      <c r="BX6" s="36">
        <f t="shared" si="8"/>
        <v>47.14</v>
      </c>
      <c r="BY6" s="36">
        <f t="shared" si="8"/>
        <v>46.51</v>
      </c>
      <c r="BZ6" s="35" t="str">
        <f>IF(BZ7="","",IF(BZ7="-","【-】","【"&amp;SUBSTITUTE(TEXT(BZ7,"#,##0.00"),"-","△")&amp;"】"))</f>
        <v>【68.67】</v>
      </c>
      <c r="CA6" s="36">
        <f>IF(CA7="",NA(),CA7)</f>
        <v>490.59</v>
      </c>
      <c r="CB6" s="36">
        <f t="shared" ref="CB6:CJ6" si="9">IF(CB7="",NA(),CB7)</f>
        <v>439.5</v>
      </c>
      <c r="CC6" s="36">
        <f t="shared" si="9"/>
        <v>492.5</v>
      </c>
      <c r="CD6" s="36">
        <f t="shared" si="9"/>
        <v>481.21</v>
      </c>
      <c r="CE6" s="36">
        <f t="shared" si="9"/>
        <v>544.24</v>
      </c>
      <c r="CF6" s="36">
        <f t="shared" si="9"/>
        <v>661.36</v>
      </c>
      <c r="CG6" s="36">
        <f t="shared" si="9"/>
        <v>596.92999999999995</v>
      </c>
      <c r="CH6" s="36">
        <f t="shared" si="9"/>
        <v>521.42999999999995</v>
      </c>
      <c r="CI6" s="36">
        <f t="shared" si="9"/>
        <v>495.71</v>
      </c>
      <c r="CJ6" s="36">
        <f t="shared" si="9"/>
        <v>481.17</v>
      </c>
      <c r="CK6" s="35" t="str">
        <f>IF(CK7="","",IF(CK7="-","【-】","【"&amp;SUBSTITUTE(TEXT(CK7,"#,##0.00"),"-","△")&amp;"】"))</f>
        <v>【264.82】</v>
      </c>
      <c r="CL6" s="36">
        <f>IF(CL7="",NA(),CL7)</f>
        <v>69.77</v>
      </c>
      <c r="CM6" s="36">
        <f t="shared" ref="CM6:CU6" si="10">IF(CM7="",NA(),CM7)</f>
        <v>63.18</v>
      </c>
      <c r="CN6" s="36">
        <f t="shared" si="10"/>
        <v>64.73</v>
      </c>
      <c r="CO6" s="36">
        <f t="shared" si="10"/>
        <v>63.34</v>
      </c>
      <c r="CP6" s="36">
        <f t="shared" si="10"/>
        <v>60.45</v>
      </c>
      <c r="CQ6" s="36">
        <f t="shared" si="10"/>
        <v>49.29</v>
      </c>
      <c r="CR6" s="36">
        <f t="shared" si="10"/>
        <v>44.35</v>
      </c>
      <c r="CS6" s="36">
        <f t="shared" si="10"/>
        <v>36.07</v>
      </c>
      <c r="CT6" s="36">
        <f t="shared" si="10"/>
        <v>45.25</v>
      </c>
      <c r="CU6" s="36">
        <f t="shared" si="10"/>
        <v>49.65</v>
      </c>
      <c r="CV6" s="35" t="str">
        <f>IF(CV7="","",IF(CV7="-","【-】","【"&amp;SUBSTITUTE(TEXT(CV7,"#,##0.00"),"-","△")&amp;"】"))</f>
        <v>【51.13】</v>
      </c>
      <c r="CW6" s="36">
        <f>IF(CW7="",NA(),CW7)</f>
        <v>95.4</v>
      </c>
      <c r="CX6" s="36">
        <f t="shared" ref="CX6:DF6" si="11">IF(CX7="",NA(),CX7)</f>
        <v>97.26</v>
      </c>
      <c r="CY6" s="36">
        <f t="shared" si="11"/>
        <v>91.33</v>
      </c>
      <c r="CZ6" s="36">
        <f t="shared" si="11"/>
        <v>95.76</v>
      </c>
      <c r="DA6" s="36">
        <f t="shared" si="11"/>
        <v>93.5</v>
      </c>
      <c r="DB6" s="36">
        <f t="shared" si="11"/>
        <v>69.94</v>
      </c>
      <c r="DC6" s="36">
        <f t="shared" si="11"/>
        <v>77.3</v>
      </c>
      <c r="DD6" s="36">
        <f t="shared" si="11"/>
        <v>68.930000000000007</v>
      </c>
      <c r="DE6" s="36">
        <f t="shared" si="11"/>
        <v>66.62</v>
      </c>
      <c r="DF6" s="36">
        <f t="shared" si="11"/>
        <v>64.03</v>
      </c>
      <c r="DG6" s="35" t="str">
        <f>IF(DG7="","",IF(DG7="-","【-】","【"&amp;SUBSTITUTE(TEXT(DG7,"#,##0.00"),"-","△")&amp;"】"))</f>
        <v>【76.64】</v>
      </c>
      <c r="DH6" s="36">
        <f>IF(DH7="",NA(),DH7)</f>
        <v>25.7</v>
      </c>
      <c r="DI6" s="36">
        <f t="shared" ref="DI6:DQ6" si="12">IF(DI7="",NA(),DI7)</f>
        <v>27.52</v>
      </c>
      <c r="DJ6" s="36">
        <f t="shared" si="12"/>
        <v>29.6</v>
      </c>
      <c r="DK6" s="36">
        <f t="shared" si="12"/>
        <v>31.64</v>
      </c>
      <c r="DL6" s="36">
        <f t="shared" si="12"/>
        <v>33.69</v>
      </c>
      <c r="DM6" s="36">
        <f t="shared" si="12"/>
        <v>37.770000000000003</v>
      </c>
      <c r="DN6" s="36">
        <f t="shared" si="12"/>
        <v>44.9</v>
      </c>
      <c r="DO6" s="36">
        <f t="shared" si="12"/>
        <v>36.21</v>
      </c>
      <c r="DP6" s="36">
        <f t="shared" si="12"/>
        <v>20.75</v>
      </c>
      <c r="DQ6" s="36">
        <f t="shared" si="12"/>
        <v>29.03</v>
      </c>
      <c r="DR6" s="35" t="str">
        <f>IF(DR7="","",IF(DR7="-","【-】","【"&amp;SUBSTITUTE(TEXT(DR7,"#,##0.00"),"-","△")&amp;"】"))</f>
        <v>【40.79】</v>
      </c>
      <c r="DS6" s="35">
        <f>IF(DS7="",NA(),DS7)</f>
        <v>0</v>
      </c>
      <c r="DT6" s="35">
        <f t="shared" ref="DT6:EB6" si="13">IF(DT7="",NA(),DT7)</f>
        <v>0</v>
      </c>
      <c r="DU6" s="35">
        <f t="shared" si="13"/>
        <v>0</v>
      </c>
      <c r="DV6" s="35">
        <f t="shared" si="13"/>
        <v>0</v>
      </c>
      <c r="DW6" s="35">
        <f t="shared" si="13"/>
        <v>0</v>
      </c>
      <c r="DX6" s="36">
        <f t="shared" si="13"/>
        <v>4.91</v>
      </c>
      <c r="DY6" s="36">
        <f t="shared" si="13"/>
        <v>8.3699999999999992</v>
      </c>
      <c r="DZ6" s="36">
        <f t="shared" si="13"/>
        <v>12.77</v>
      </c>
      <c r="EA6" s="36">
        <f t="shared" si="13"/>
        <v>6.21</v>
      </c>
      <c r="EB6" s="36">
        <f t="shared" si="13"/>
        <v>11.18</v>
      </c>
      <c r="EC6" s="35" t="str">
        <f>IF(EC7="","",IF(EC7="-","【-】","【"&amp;SUBSTITUTE(TEXT(EC7,"#,##0.00"),"-","△")&amp;"】"))</f>
        <v>【15.98】</v>
      </c>
      <c r="ED6" s="35">
        <f>IF(ED7="",NA(),ED7)</f>
        <v>0</v>
      </c>
      <c r="EE6" s="35">
        <f t="shared" ref="EE6:EM6" si="14">IF(EE7="",NA(),EE7)</f>
        <v>0</v>
      </c>
      <c r="EF6" s="35">
        <f t="shared" si="14"/>
        <v>0</v>
      </c>
      <c r="EG6" s="35">
        <f t="shared" si="14"/>
        <v>0</v>
      </c>
      <c r="EH6" s="35">
        <f t="shared" si="14"/>
        <v>0</v>
      </c>
      <c r="EI6" s="36">
        <f t="shared" si="14"/>
        <v>2.2200000000000002</v>
      </c>
      <c r="EJ6" s="36">
        <f t="shared" si="14"/>
        <v>1.77</v>
      </c>
      <c r="EK6" s="36">
        <f t="shared" si="14"/>
        <v>1.72</v>
      </c>
      <c r="EL6" s="36">
        <f t="shared" si="14"/>
        <v>1.9</v>
      </c>
      <c r="EM6" s="36">
        <f t="shared" si="14"/>
        <v>0.25</v>
      </c>
      <c r="EN6" s="35" t="str">
        <f>IF(EN7="","",IF(EN7="-","【-】","【"&amp;SUBSTITUTE(TEXT(EN7,"#,##0.00"),"-","△")&amp;"】"))</f>
        <v>【0.44】</v>
      </c>
    </row>
    <row r="7" spans="1:144" s="37" customFormat="1" x14ac:dyDescent="0.15">
      <c r="A7" s="29"/>
      <c r="B7" s="38">
        <v>2019</v>
      </c>
      <c r="C7" s="38">
        <v>352071</v>
      </c>
      <c r="D7" s="38">
        <v>46</v>
      </c>
      <c r="E7" s="38">
        <v>1</v>
      </c>
      <c r="F7" s="38">
        <v>0</v>
      </c>
      <c r="G7" s="38">
        <v>5</v>
      </c>
      <c r="H7" s="38" t="s">
        <v>93</v>
      </c>
      <c r="I7" s="38" t="s">
        <v>94</v>
      </c>
      <c r="J7" s="38" t="s">
        <v>95</v>
      </c>
      <c r="K7" s="38" t="s">
        <v>96</v>
      </c>
      <c r="L7" s="38" t="s">
        <v>97</v>
      </c>
      <c r="M7" s="38" t="s">
        <v>98</v>
      </c>
      <c r="N7" s="39" t="s">
        <v>99</v>
      </c>
      <c r="O7" s="39">
        <v>46.1</v>
      </c>
      <c r="P7" s="39">
        <v>0.56000000000000005</v>
      </c>
      <c r="Q7" s="39">
        <v>1534</v>
      </c>
      <c r="R7" s="39">
        <v>57328</v>
      </c>
      <c r="S7" s="39">
        <v>89.35</v>
      </c>
      <c r="T7" s="39">
        <v>641.61</v>
      </c>
      <c r="U7" s="39">
        <v>319</v>
      </c>
      <c r="V7" s="39">
        <v>0.63</v>
      </c>
      <c r="W7" s="39">
        <v>506.35</v>
      </c>
      <c r="X7" s="39">
        <v>114.21</v>
      </c>
      <c r="Y7" s="39">
        <v>110.05</v>
      </c>
      <c r="Z7" s="39">
        <v>108</v>
      </c>
      <c r="AA7" s="39">
        <v>100</v>
      </c>
      <c r="AB7" s="39">
        <v>100</v>
      </c>
      <c r="AC7" s="39">
        <v>93.17</v>
      </c>
      <c r="AD7" s="39">
        <v>99.38</v>
      </c>
      <c r="AE7" s="39">
        <v>92</v>
      </c>
      <c r="AF7" s="39">
        <v>87.94</v>
      </c>
      <c r="AG7" s="39">
        <v>88.54</v>
      </c>
      <c r="AH7" s="39">
        <v>102.72</v>
      </c>
      <c r="AI7" s="39">
        <v>0</v>
      </c>
      <c r="AJ7" s="39">
        <v>0</v>
      </c>
      <c r="AK7" s="39">
        <v>0</v>
      </c>
      <c r="AL7" s="39">
        <v>0</v>
      </c>
      <c r="AM7" s="39">
        <v>0</v>
      </c>
      <c r="AN7" s="39">
        <v>258.72000000000003</v>
      </c>
      <c r="AO7" s="39">
        <v>293</v>
      </c>
      <c r="AP7" s="39">
        <v>202.49</v>
      </c>
      <c r="AQ7" s="39">
        <v>184.71</v>
      </c>
      <c r="AR7" s="39">
        <v>163.30000000000001</v>
      </c>
      <c r="AS7" s="39">
        <v>28.47</v>
      </c>
      <c r="AT7" s="39">
        <v>1050.3499999999999</v>
      </c>
      <c r="AU7" s="39">
        <v>640.73</v>
      </c>
      <c r="AV7" s="39">
        <v>508.44</v>
      </c>
      <c r="AW7" s="39">
        <v>470.19</v>
      </c>
      <c r="AX7" s="39">
        <v>504.49</v>
      </c>
      <c r="AY7" s="39">
        <v>245.02</v>
      </c>
      <c r="AZ7" s="39">
        <v>645.25</v>
      </c>
      <c r="BA7" s="39">
        <v>222.24</v>
      </c>
      <c r="BB7" s="39">
        <v>97.88</v>
      </c>
      <c r="BC7" s="39">
        <v>86.33</v>
      </c>
      <c r="BD7" s="39">
        <v>244.67</v>
      </c>
      <c r="BE7" s="39">
        <v>5569.56</v>
      </c>
      <c r="BF7" s="39">
        <v>5836.04</v>
      </c>
      <c r="BG7" s="39">
        <v>5760.44</v>
      </c>
      <c r="BH7" s="39">
        <v>5323.15</v>
      </c>
      <c r="BI7" s="39">
        <v>5258.08</v>
      </c>
      <c r="BJ7" s="39">
        <v>1499.9</v>
      </c>
      <c r="BK7" s="39">
        <v>1117.17</v>
      </c>
      <c r="BL7" s="39">
        <v>622.70000000000005</v>
      </c>
      <c r="BM7" s="39">
        <v>1037.24</v>
      </c>
      <c r="BN7" s="39">
        <v>1077.8499999999999</v>
      </c>
      <c r="BO7" s="39">
        <v>989.92</v>
      </c>
      <c r="BP7" s="39">
        <v>16</v>
      </c>
      <c r="BQ7" s="39">
        <v>18.059999999999999</v>
      </c>
      <c r="BR7" s="39">
        <v>16.21</v>
      </c>
      <c r="BS7" s="39">
        <v>16.45</v>
      </c>
      <c r="BT7" s="39">
        <v>14.74</v>
      </c>
      <c r="BU7" s="39">
        <v>32.51</v>
      </c>
      <c r="BV7" s="39">
        <v>37.369999999999997</v>
      </c>
      <c r="BW7" s="39">
        <v>58.59</v>
      </c>
      <c r="BX7" s="39">
        <v>47.14</v>
      </c>
      <c r="BY7" s="39">
        <v>46.51</v>
      </c>
      <c r="BZ7" s="39">
        <v>68.67</v>
      </c>
      <c r="CA7" s="39">
        <v>490.59</v>
      </c>
      <c r="CB7" s="39">
        <v>439.5</v>
      </c>
      <c r="CC7" s="39">
        <v>492.5</v>
      </c>
      <c r="CD7" s="39">
        <v>481.21</v>
      </c>
      <c r="CE7" s="39">
        <v>544.24</v>
      </c>
      <c r="CF7" s="39">
        <v>661.36</v>
      </c>
      <c r="CG7" s="39">
        <v>596.92999999999995</v>
      </c>
      <c r="CH7" s="39">
        <v>521.42999999999995</v>
      </c>
      <c r="CI7" s="39">
        <v>495.71</v>
      </c>
      <c r="CJ7" s="39">
        <v>481.17</v>
      </c>
      <c r="CK7" s="39">
        <v>264.82</v>
      </c>
      <c r="CL7" s="39">
        <v>69.77</v>
      </c>
      <c r="CM7" s="39">
        <v>63.18</v>
      </c>
      <c r="CN7" s="39">
        <v>64.73</v>
      </c>
      <c r="CO7" s="39">
        <v>63.34</v>
      </c>
      <c r="CP7" s="39">
        <v>60.45</v>
      </c>
      <c r="CQ7" s="39">
        <v>49.29</v>
      </c>
      <c r="CR7" s="39">
        <v>44.35</v>
      </c>
      <c r="CS7" s="39">
        <v>36.07</v>
      </c>
      <c r="CT7" s="39">
        <v>45.25</v>
      </c>
      <c r="CU7" s="39">
        <v>49.65</v>
      </c>
      <c r="CV7" s="39">
        <v>51.13</v>
      </c>
      <c r="CW7" s="39">
        <v>95.4</v>
      </c>
      <c r="CX7" s="39">
        <v>97.26</v>
      </c>
      <c r="CY7" s="39">
        <v>91.33</v>
      </c>
      <c r="CZ7" s="39">
        <v>95.76</v>
      </c>
      <c r="DA7" s="39">
        <v>93.5</v>
      </c>
      <c r="DB7" s="39">
        <v>69.94</v>
      </c>
      <c r="DC7" s="39">
        <v>77.3</v>
      </c>
      <c r="DD7" s="39">
        <v>68.930000000000007</v>
      </c>
      <c r="DE7" s="39">
        <v>66.62</v>
      </c>
      <c r="DF7" s="39">
        <v>64.03</v>
      </c>
      <c r="DG7" s="39">
        <v>76.64</v>
      </c>
      <c r="DH7" s="39">
        <v>25.7</v>
      </c>
      <c r="DI7" s="39">
        <v>27.52</v>
      </c>
      <c r="DJ7" s="39">
        <v>29.6</v>
      </c>
      <c r="DK7" s="39">
        <v>31.64</v>
      </c>
      <c r="DL7" s="39">
        <v>33.69</v>
      </c>
      <c r="DM7" s="39">
        <v>37.770000000000003</v>
      </c>
      <c r="DN7" s="39">
        <v>44.9</v>
      </c>
      <c r="DO7" s="39">
        <v>36.21</v>
      </c>
      <c r="DP7" s="39">
        <v>20.75</v>
      </c>
      <c r="DQ7" s="39">
        <v>29.03</v>
      </c>
      <c r="DR7" s="39">
        <v>40.79</v>
      </c>
      <c r="DS7" s="39">
        <v>0</v>
      </c>
      <c r="DT7" s="39">
        <v>0</v>
      </c>
      <c r="DU7" s="39">
        <v>0</v>
      </c>
      <c r="DV7" s="39">
        <v>0</v>
      </c>
      <c r="DW7" s="39">
        <v>0</v>
      </c>
      <c r="DX7" s="39">
        <v>4.91</v>
      </c>
      <c r="DY7" s="39">
        <v>8.3699999999999992</v>
      </c>
      <c r="DZ7" s="39">
        <v>12.77</v>
      </c>
      <c r="EA7" s="39">
        <v>6.21</v>
      </c>
      <c r="EB7" s="39">
        <v>11.18</v>
      </c>
      <c r="EC7" s="39">
        <v>15.98</v>
      </c>
      <c r="ED7" s="39">
        <v>0</v>
      </c>
      <c r="EE7" s="39">
        <v>0</v>
      </c>
      <c r="EF7" s="39">
        <v>0</v>
      </c>
      <c r="EG7" s="39">
        <v>0</v>
      </c>
      <c r="EH7" s="39">
        <v>0</v>
      </c>
      <c r="EI7" s="39">
        <v>2.2200000000000002</v>
      </c>
      <c r="EJ7" s="39">
        <v>1.77</v>
      </c>
      <c r="EK7" s="39">
        <v>1.72</v>
      </c>
      <c r="EL7" s="39">
        <v>1.9</v>
      </c>
      <c r="EM7" s="39">
        <v>0.25</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2021-02-10T02:13:16Z</cp:lastPrinted>
  <dcterms:created xsi:type="dcterms:W3CDTF">2020-12-04T02:13:52Z</dcterms:created>
  <dcterms:modified xsi:type="dcterms:W3CDTF">2021-03-01T00:57:26Z</dcterms:modified>
  <cp:category/>
</cp:coreProperties>
</file>