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9000水道局\01総務課\経理係\14経営比較分析表\経営比較分析資料（R3.  .  ）\"/>
    </mc:Choice>
  </mc:AlternateContent>
  <workbookProtection workbookAlgorithmName="SHA-512" workbookHashValue="72mmsm/8meHL5U8f4vDqzm6tUmb4GQsznwCzMh4/qUCRRYtZP0CD8SE5Ub+TLMEb0n0ErPt9Kg1/LjW2iCRf9g==" workbookSaltValue="7NKxvWl7E0SjqMFwrfF35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<sst xmlns="http://schemas.openxmlformats.org/spreadsheetml/2006/main" count="228" uniqueCount="112">
  <si>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</si>
  <si>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</si>
  <si>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</si>
  <si>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</si>
  <si>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</si>
  <si>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</si>
  <si>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</si>
  <si>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</si>
  <si>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</si>
  <si>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</si>
  <si>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</si>
  <si>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</si>
  <si>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</si>
  <si>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</si>
  <si>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</si>
  <si>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</si>
  <si>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</si>
  <si>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</si>
  <si>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</si>
  <si>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</si>
  <si>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</si>
  <si>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</si>
  <si>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</si>
  <si>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</si>
  <si>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</si>
  <si>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</si>
  <si>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</si>
  <si>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</si>
  <si>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</si>
  <si>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</si>
  <si>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</si>
  <si>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</si>
  <si>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</si>
  <si>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</si>
  <si>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</si>
  <si>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</si>
  <si>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</si>
  <si>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</si>
  <si>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</si>
  <si>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</si>
  <si>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</si>
  <si>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</si>
  <si>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</si>
  <si>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</si>
  <si>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</si>
  <si>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</si>
  <si>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</si>
  <si>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</si>
  <si>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</si>
  <si>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</si>
  <si>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</si>
  <si>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</si>
  <si>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</si>
  <si>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</si>
  <si>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</si>
  <si>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</si>
  <si>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</si>
  <si>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</si>
  <si>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</si>
  <si>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</si>
  <si>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</si>
  <si>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</si>
  <si>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</si>
  <si>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</si>
  <si>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</si>
  <si>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</si>
  <si>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</si>
  <si>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</si>
  <si>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</si>
  <si>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</si>
  <si>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</si>
  <si>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</si>
  <si>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</si>
  <si>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</si>
  <si>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</si>
  <si>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</si>
  <si>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</si>
  <si>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</si>
  <si>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</si>
  <si>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</si>
  <si>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</si>
  <si>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</si>
  <si>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</si>
  <si>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</si>
  <si>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</si>
  <si>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</si>
  <si>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</si>
  <si>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</si>
  <si>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</si>
  <si>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</si>
  <si>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</si>
  <si>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</si>
  <si>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</si>
  <si>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</si>
  <si>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</si>
  <si>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</si>
  <si>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</si>
  <si>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</si>
  <si>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</si>
  <si>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</si>
  <si>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</si>
  <si>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</si>
  <si>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</si>
  <si>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</si>
  <si>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</si>
  <si>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</si>
  <si>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</si>
  <si>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</si>
  <si>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</si>
  <si>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100％以上であり、健全な経営状態を保っているが維持費や修繕費などの経費が年々嵩んでおり比率が減少傾向にある。
③流動比率（％）
　類似団体と比較すると下回っているが、300％を超えており、支払能力に問題はない。
④企業債残高対給水収益比率（％）
　給水収益は減少傾向にあり、水道施設の老朽化による更新事業費が嵩み、それに伴うように企業債も増加傾向にある。計画的に施設の更新を遂行し、財源の確保のために国及び一般会計からの補助金の活用や料金改定も視野に入れていく必要がある。
⑤料金回収率（％）
　給水収益の減少と減価償却費や支払利息等の経費増により100%を切っている状況である。全国平均値との差も広がっており、早急に取り組むべき課題となっている。
⑥給水原価（円）
　施設の更新をしたことによる減価償却費の増加などにより年々費用は増加傾向にある。
⑧有収率（％）
　配水施設の老朽化による漏水が多発しており有収率が下がっている。定期的な巡視や漏水調査及び老朽管更新などを実施し有収率をできるだけ高く保つように努力している。</t>
    <rPh sb="1" eb="3">
      <t>ケイジョウ</t>
    </rPh>
    <rPh sb="3" eb="5">
      <t>シュウシ</t>
    </rPh>
    <rPh sb="5" eb="7">
      <t>ヒリツ</t>
    </rPh>
    <rPh sb="16" eb="18">
      <t>イジョウ</t>
    </rPh>
    <rPh sb="22" eb="24">
      <t>ケンゼン</t>
    </rPh>
    <rPh sb="25" eb="27">
      <t>ケイエイ</t>
    </rPh>
    <rPh sb="27" eb="29">
      <t>ジョウタイ</t>
    </rPh>
    <rPh sb="30" eb="31">
      <t>タモ</t>
    </rPh>
    <rPh sb="36" eb="38">
      <t>イジ</t>
    </rPh>
    <rPh sb="38" eb="39">
      <t>ヒ</t>
    </rPh>
    <rPh sb="40" eb="43">
      <t>シュウゼンヒ</t>
    </rPh>
    <rPh sb="46" eb="48">
      <t>ケイヒ</t>
    </rPh>
    <rPh sb="49" eb="51">
      <t>ネンネン</t>
    </rPh>
    <rPh sb="51" eb="52">
      <t>カサ</t>
    </rPh>
    <rPh sb="56" eb="58">
      <t>ヒリツ</t>
    </rPh>
    <rPh sb="59" eb="61">
      <t>ゲンショウ</t>
    </rPh>
    <rPh sb="61" eb="63">
      <t>ケイコウ</t>
    </rPh>
    <rPh sb="69" eb="71">
      <t>リュウドウ</t>
    </rPh>
    <rPh sb="71" eb="73">
      <t>ヒリツ</t>
    </rPh>
    <rPh sb="78" eb="80">
      <t>ルイジ</t>
    </rPh>
    <rPh sb="80" eb="82">
      <t>ダンタイ</t>
    </rPh>
    <rPh sb="83" eb="85">
      <t>ヒカク</t>
    </rPh>
    <rPh sb="88" eb="90">
      <t>シタマワ</t>
    </rPh>
    <rPh sb="101" eb="102">
      <t>コ</t>
    </rPh>
    <rPh sb="107" eb="109">
      <t>シハライ</t>
    </rPh>
    <rPh sb="109" eb="111">
      <t>ノウリョク</t>
    </rPh>
    <rPh sb="112" eb="114">
      <t>モンダイ</t>
    </rPh>
    <rPh sb="120" eb="122">
      <t>キギョウ</t>
    </rPh>
    <rPh sb="122" eb="123">
      <t>サイ</t>
    </rPh>
    <rPh sb="123" eb="125">
      <t>ザンダカ</t>
    </rPh>
    <rPh sb="125" eb="126">
      <t>タイ</t>
    </rPh>
    <rPh sb="126" eb="128">
      <t>キュウスイ</t>
    </rPh>
    <rPh sb="128" eb="130">
      <t>シュウエキ</t>
    </rPh>
    <rPh sb="130" eb="132">
      <t>ヒリツ</t>
    </rPh>
    <rPh sb="137" eb="139">
      <t>キュウスイ</t>
    </rPh>
    <rPh sb="139" eb="141">
      <t>シュウエキ</t>
    </rPh>
    <rPh sb="142" eb="144">
      <t>ゲンショウ</t>
    </rPh>
    <rPh sb="144" eb="146">
      <t>ケイコウ</t>
    </rPh>
    <rPh sb="150" eb="152">
      <t>スイドウ</t>
    </rPh>
    <rPh sb="152" eb="154">
      <t>シセツ</t>
    </rPh>
    <rPh sb="155" eb="158">
      <t>ロウキュウカ</t>
    </rPh>
    <rPh sb="161" eb="163">
      <t>コウシン</t>
    </rPh>
    <rPh sb="163" eb="165">
      <t>ジギョウ</t>
    </rPh>
    <rPh sb="165" eb="166">
      <t>ヒ</t>
    </rPh>
    <rPh sb="167" eb="168">
      <t>カサ</t>
    </rPh>
    <rPh sb="173" eb="174">
      <t>トモナ</t>
    </rPh>
    <rPh sb="178" eb="180">
      <t>キギョウ</t>
    </rPh>
    <rPh sb="180" eb="181">
      <t>サイ</t>
    </rPh>
    <rPh sb="204" eb="206">
      <t>ザイゲン</t>
    </rPh>
    <rPh sb="207" eb="209">
      <t>カクホ</t>
    </rPh>
    <rPh sb="227" eb="229">
      <t>カツヨウ</t>
    </rPh>
    <rPh sb="230" eb="232">
      <t>リョウキン</t>
    </rPh>
    <rPh sb="232" eb="234">
      <t>カイテイ</t>
    </rPh>
    <rPh sb="235" eb="237">
      <t>シヤ</t>
    </rPh>
    <rPh sb="238" eb="239">
      <t>イ</t>
    </rPh>
    <rPh sb="243" eb="245">
      <t>ヒツヨウ</t>
    </rPh>
    <rPh sb="251" eb="253">
      <t>リョウキン</t>
    </rPh>
    <rPh sb="253" eb="255">
      <t>カイシュウ</t>
    </rPh>
    <rPh sb="255" eb="256">
      <t>リツ</t>
    </rPh>
    <rPh sb="261" eb="263">
      <t>キュウスイ</t>
    </rPh>
    <rPh sb="263" eb="265">
      <t>シュウエキ</t>
    </rPh>
    <rPh sb="266" eb="268">
      <t>ゲンショウ</t>
    </rPh>
    <rPh sb="269" eb="271">
      <t>ゲンカ</t>
    </rPh>
    <rPh sb="271" eb="273">
      <t>ショウキャク</t>
    </rPh>
    <rPh sb="273" eb="274">
      <t>ヒ</t>
    </rPh>
    <rPh sb="275" eb="277">
      <t>シハラ</t>
    </rPh>
    <rPh sb="277" eb="279">
      <t>リソク</t>
    </rPh>
    <rPh sb="279" eb="280">
      <t>トウ</t>
    </rPh>
    <rPh sb="281" eb="283">
      <t>ケイヒ</t>
    </rPh>
    <rPh sb="292" eb="293">
      <t>キ</t>
    </rPh>
    <rPh sb="297" eb="299">
      <t>ジョウキョウ</t>
    </rPh>
    <rPh sb="303" eb="305">
      <t>ゼンコク</t>
    </rPh>
    <rPh sb="305" eb="307">
      <t>ヘイキン</t>
    </rPh>
    <rPh sb="307" eb="308">
      <t>アタイ</t>
    </rPh>
    <rPh sb="310" eb="311">
      <t>サ</t>
    </rPh>
    <rPh sb="312" eb="313">
      <t>ヒロ</t>
    </rPh>
    <rPh sb="319" eb="321">
      <t>ソウキュウ</t>
    </rPh>
    <rPh sb="322" eb="323">
      <t>ト</t>
    </rPh>
    <rPh sb="324" eb="325">
      <t>ク</t>
    </rPh>
    <rPh sb="328" eb="330">
      <t>カダイ</t>
    </rPh>
    <rPh sb="339" eb="341">
      <t>キュウスイ</t>
    </rPh>
    <rPh sb="341" eb="343">
      <t>ゲンカ</t>
    </rPh>
    <rPh sb="344" eb="345">
      <t>エン</t>
    </rPh>
    <rPh sb="348" eb="350">
      <t>シセツ</t>
    </rPh>
    <rPh sb="351" eb="353">
      <t>コウシン</t>
    </rPh>
    <rPh sb="361" eb="363">
      <t>ゲンカ</t>
    </rPh>
    <rPh sb="363" eb="365">
      <t>ショウキャク</t>
    </rPh>
    <rPh sb="365" eb="366">
      <t>ヒ</t>
    </rPh>
    <rPh sb="367" eb="369">
      <t>ゾウカ</t>
    </rPh>
    <rPh sb="374" eb="376">
      <t>ネンネン</t>
    </rPh>
    <rPh sb="376" eb="378">
      <t>ヒヨウ</t>
    </rPh>
    <rPh sb="379" eb="381">
      <t>ゾウカ</t>
    </rPh>
    <rPh sb="381" eb="383">
      <t>ケイコウ</t>
    </rPh>
    <rPh sb="389" eb="390">
      <t>ユウ</t>
    </rPh>
    <rPh sb="391" eb="392">
      <t>リツ</t>
    </rPh>
    <rPh sb="397" eb="399">
      <t>ハイスイ</t>
    </rPh>
    <rPh sb="399" eb="401">
      <t>シセツ</t>
    </rPh>
    <rPh sb="402" eb="405">
      <t>ロウキュウカ</t>
    </rPh>
    <rPh sb="408" eb="410">
      <t>ロウスイ</t>
    </rPh>
    <rPh sb="411" eb="413">
      <t>タハツ</t>
    </rPh>
    <rPh sb="417" eb="420">
      <t>ユウシュウリツ</t>
    </rPh>
    <rPh sb="421" eb="422">
      <t>サ</t>
    </rPh>
    <rPh sb="428" eb="431">
      <t>テイキテキ</t>
    </rPh>
    <rPh sb="432" eb="434">
      <t>ジュンシ</t>
    </rPh>
    <rPh sb="435" eb="437">
      <t>ロウスイ</t>
    </rPh>
    <rPh sb="437" eb="439">
      <t>チョウサ</t>
    </rPh>
    <rPh sb="439" eb="440">
      <t>オヨ</t>
    </rPh>
    <rPh sb="441" eb="443">
      <t>ロウキュウ</t>
    </rPh>
    <rPh sb="443" eb="444">
      <t>カン</t>
    </rPh>
    <rPh sb="444" eb="446">
      <t>コウシン</t>
    </rPh>
    <rPh sb="449" eb="451">
      <t>ジッシ</t>
    </rPh>
    <rPh sb="452" eb="453">
      <t>ユウ</t>
    </rPh>
    <rPh sb="453" eb="455">
      <t>シュウリツ</t>
    </rPh>
    <rPh sb="461" eb="462">
      <t>タカ</t>
    </rPh>
    <rPh sb="463" eb="464">
      <t>タモ</t>
    </rPh>
    <rPh sb="468" eb="470">
      <t>ドリョク</t>
    </rPh>
    <phoneticPr fontId="16"/>
  </si>
  <si>
    <t>　岩国市の水道事業を取り巻く情勢は、高度成長期に建設された大量の施設の更新を「水道施設耐震化10ヵ年計画」に基づき着実に推し進める必要があり、その取組を実施するためには多額の財源を確保しなければならない。そして今後更に厳しくなる水質基準の遵守にかかわる費用や老朽化施設の更新・耐震化工事費用など、収益の増加に直接つながらない投資が必要となる。しかしながら近年、全国的に施設の老朽化や水道管の漏水がニュースにとりあげられ、それに伴う収益の確保が課題となっている。このことから、計画的に将来を見据え安定経営に努めることは勿論のこと、安全で安心して飲める水道水を供給し、災害に備えた防災拠点として機能強化を図っていく構えである。</t>
    <rPh sb="1" eb="3">
      <t>イワクニ</t>
    </rPh>
    <rPh sb="3" eb="4">
      <t>シ</t>
    </rPh>
    <rPh sb="5" eb="7">
      <t>スイドウ</t>
    </rPh>
    <rPh sb="7" eb="9">
      <t>ジギョウ</t>
    </rPh>
    <rPh sb="10" eb="11">
      <t>ト</t>
    </rPh>
    <rPh sb="12" eb="13">
      <t>マ</t>
    </rPh>
    <rPh sb="14" eb="16">
      <t>ジョウセイ</t>
    </rPh>
    <rPh sb="18" eb="20">
      <t>コウド</t>
    </rPh>
    <rPh sb="20" eb="23">
      <t>セイチョウキ</t>
    </rPh>
    <rPh sb="24" eb="26">
      <t>ケンセツ</t>
    </rPh>
    <rPh sb="29" eb="31">
      <t>タイリョウ</t>
    </rPh>
    <rPh sb="32" eb="34">
      <t>シセツ</t>
    </rPh>
    <rPh sb="35" eb="37">
      <t>コウシン</t>
    </rPh>
    <rPh sb="39" eb="41">
      <t>スイドウ</t>
    </rPh>
    <rPh sb="41" eb="43">
      <t>シセツ</t>
    </rPh>
    <rPh sb="43" eb="46">
      <t>タイシンカ</t>
    </rPh>
    <rPh sb="49" eb="50">
      <t>ネン</t>
    </rPh>
    <rPh sb="50" eb="52">
      <t>ケイカク</t>
    </rPh>
    <rPh sb="54" eb="55">
      <t>モト</t>
    </rPh>
    <rPh sb="57" eb="59">
      <t>チャクジツ</t>
    </rPh>
    <rPh sb="60" eb="61">
      <t>オ</t>
    </rPh>
    <rPh sb="62" eb="63">
      <t>スス</t>
    </rPh>
    <rPh sb="65" eb="67">
      <t>ヒツヨウ</t>
    </rPh>
    <rPh sb="73" eb="75">
      <t>トリクミ</t>
    </rPh>
    <rPh sb="76" eb="78">
      <t>ジッシ</t>
    </rPh>
    <rPh sb="84" eb="86">
      <t>タガク</t>
    </rPh>
    <rPh sb="87" eb="89">
      <t>ザイゲン</t>
    </rPh>
    <rPh sb="90" eb="92">
      <t>カクホ</t>
    </rPh>
    <rPh sb="105" eb="107">
      <t>コンゴ</t>
    </rPh>
    <rPh sb="107" eb="108">
      <t>サラ</t>
    </rPh>
    <rPh sb="109" eb="110">
      <t>キビ</t>
    </rPh>
    <rPh sb="114" eb="116">
      <t>スイシツ</t>
    </rPh>
    <rPh sb="116" eb="118">
      <t>キジュン</t>
    </rPh>
    <rPh sb="119" eb="121">
      <t>ジュンシュ</t>
    </rPh>
    <rPh sb="177" eb="179">
      <t>キンネン</t>
    </rPh>
    <rPh sb="180" eb="183">
      <t>ゼンコクテキ</t>
    </rPh>
    <rPh sb="184" eb="186">
      <t>シセツ</t>
    </rPh>
    <rPh sb="187" eb="189">
      <t>ロウキュウ</t>
    </rPh>
    <rPh sb="189" eb="190">
      <t>カ</t>
    </rPh>
    <rPh sb="191" eb="193">
      <t>スイドウ</t>
    </rPh>
    <rPh sb="193" eb="194">
      <t>カン</t>
    </rPh>
    <rPh sb="195" eb="197">
      <t>ロウスイ</t>
    </rPh>
    <rPh sb="213" eb="214">
      <t>トモナ</t>
    </rPh>
    <rPh sb="215" eb="217">
      <t>シュウエキ</t>
    </rPh>
    <rPh sb="218" eb="220">
      <t>カクホ</t>
    </rPh>
    <rPh sb="221" eb="223">
      <t>カダイ</t>
    </rPh>
    <rPh sb="237" eb="240">
      <t>ケイカクテキ</t>
    </rPh>
    <rPh sb="241" eb="243">
      <t>ショウライ</t>
    </rPh>
    <rPh sb="244" eb="246">
      <t>ミス</t>
    </rPh>
    <rPh sb="247" eb="249">
      <t>アンテイ</t>
    </rPh>
    <rPh sb="249" eb="251">
      <t>ケイエイ</t>
    </rPh>
    <rPh sb="252" eb="253">
      <t>ツト</t>
    </rPh>
    <rPh sb="258" eb="260">
      <t>モチロン</t>
    </rPh>
    <rPh sb="290" eb="292">
      <t>キョテン</t>
    </rPh>
    <rPh sb="295" eb="297">
      <t>キノウ</t>
    </rPh>
    <rPh sb="297" eb="299">
      <t>キョウカ</t>
    </rPh>
    <rPh sb="300" eb="301">
      <t>ハカ</t>
    </rPh>
    <rPh sb="305" eb="306">
      <t>カマ</t>
    </rPh>
    <phoneticPr fontId="16"/>
  </si>
  <si>
    <t>　減価償却率については、由宇地区給水事業等の大規模な資産が計上されたため低下した。
　現在の老朽管路状況は、管路総延長が約910kmに対し、法定耐用年数を経過した管路延長は約350kmであり、全体の約38％を占めている。また、簡易水道統合（平成28年度に完了）により管路総延長が増加したため、管路更新率が低下した。老朽管の更新は、法定耐用年数を超過し、重要度・緊急度を考慮した更新計画に基づいて効率的に実施しているが、依然として管路更新率は低い状況であり、目標耐用年数を見直しすることで合理的な更新計画を策定していく。施設に関しては、統合した旧簡易水道施設の更新などの経費増が見込まれる。また、基幹施設である錦見浄水場の耐震化計画に基づき、現在取水施設の耐震化工事を行っている。</t>
    <rPh sb="1" eb="3">
      <t>ゲンカ</t>
    </rPh>
    <rPh sb="3" eb="5">
      <t>ショウキャク</t>
    </rPh>
    <rPh sb="5" eb="6">
      <t>リツ</t>
    </rPh>
    <rPh sb="12" eb="14">
      <t>ユウ</t>
    </rPh>
    <rPh sb="14" eb="16">
      <t>チク</t>
    </rPh>
    <rPh sb="16" eb="18">
      <t>キュウスイ</t>
    </rPh>
    <rPh sb="18" eb="20">
      <t>ジギョウ</t>
    </rPh>
    <rPh sb="20" eb="21">
      <t>トウ</t>
    </rPh>
    <rPh sb="22" eb="25">
      <t>ダイキボ</t>
    </rPh>
    <rPh sb="26" eb="28">
      <t>シサン</t>
    </rPh>
    <rPh sb="29" eb="31">
      <t>ケイジョウ</t>
    </rPh>
    <rPh sb="36" eb="38">
      <t>テイカ</t>
    </rPh>
    <rPh sb="43" eb="45">
      <t>ゲンザイ</t>
    </rPh>
    <rPh sb="46" eb="48">
      <t>ロウキュウ</t>
    </rPh>
    <rPh sb="48" eb="50">
      <t>カンロ</t>
    </rPh>
    <rPh sb="50" eb="52">
      <t>ジョウキョウ</t>
    </rPh>
    <rPh sb="54" eb="56">
      <t>カンロ</t>
    </rPh>
    <rPh sb="56" eb="59">
      <t>ソウエンチョウ</t>
    </rPh>
    <rPh sb="60" eb="61">
      <t>ヤク</t>
    </rPh>
    <rPh sb="67" eb="68">
      <t>タイ</t>
    </rPh>
    <rPh sb="70" eb="72">
      <t>ホウテイ</t>
    </rPh>
    <rPh sb="72" eb="74">
      <t>タイヨウ</t>
    </rPh>
    <rPh sb="74" eb="76">
      <t>ネンスウ</t>
    </rPh>
    <rPh sb="77" eb="79">
      <t>ケイカ</t>
    </rPh>
    <rPh sb="81" eb="83">
      <t>カンロ</t>
    </rPh>
    <rPh sb="83" eb="85">
      <t>エンチョウ</t>
    </rPh>
    <rPh sb="86" eb="87">
      <t>ヤク</t>
    </rPh>
    <rPh sb="96" eb="98">
      <t>ゼンタイ</t>
    </rPh>
    <rPh sb="99" eb="100">
      <t>ヤク</t>
    </rPh>
    <rPh sb="104" eb="105">
      <t>シ</t>
    </rPh>
    <rPh sb="113" eb="115">
      <t>カンイ</t>
    </rPh>
    <rPh sb="115" eb="117">
      <t>スイドウ</t>
    </rPh>
    <rPh sb="117" eb="119">
      <t>トウゴウ</t>
    </rPh>
    <rPh sb="120" eb="122">
      <t>ヘイセイ</t>
    </rPh>
    <rPh sb="124" eb="125">
      <t>ネン</t>
    </rPh>
    <rPh sb="125" eb="126">
      <t>ド</t>
    </rPh>
    <rPh sb="127" eb="129">
      <t>カンリョウ</t>
    </rPh>
    <rPh sb="133" eb="135">
      <t>カンロ</t>
    </rPh>
    <rPh sb="135" eb="138">
      <t>ソウエンチョウ</t>
    </rPh>
    <rPh sb="139" eb="141">
      <t>ゾウカ</t>
    </rPh>
    <rPh sb="146" eb="148">
      <t>カンロ</t>
    </rPh>
    <rPh sb="148" eb="150">
      <t>コウシン</t>
    </rPh>
    <rPh sb="150" eb="151">
      <t>リツ</t>
    </rPh>
    <rPh sb="152" eb="154">
      <t>テイカ</t>
    </rPh>
    <rPh sb="157" eb="159">
      <t>ロウキュウ</t>
    </rPh>
    <rPh sb="159" eb="160">
      <t>カン</t>
    </rPh>
    <rPh sb="161" eb="163">
      <t>コウシン</t>
    </rPh>
    <rPh sb="165" eb="167">
      <t>ホウテイ</t>
    </rPh>
    <rPh sb="167" eb="169">
      <t>タイヨウ</t>
    </rPh>
    <rPh sb="169" eb="171">
      <t>ネンスウ</t>
    </rPh>
    <rPh sb="172" eb="174">
      <t>チョウカ</t>
    </rPh>
    <rPh sb="176" eb="179">
      <t>ジュウヨウド</t>
    </rPh>
    <rPh sb="180" eb="183">
      <t>キンキュウド</t>
    </rPh>
    <rPh sb="184" eb="186">
      <t>コウリョ</t>
    </rPh>
    <rPh sb="188" eb="190">
      <t>コウシン</t>
    </rPh>
    <rPh sb="190" eb="192">
      <t>ケイカク</t>
    </rPh>
    <rPh sb="193" eb="194">
      <t>モト</t>
    </rPh>
    <rPh sb="197" eb="200">
      <t>コウリツテキ</t>
    </rPh>
    <rPh sb="201" eb="203">
      <t>ジッシ</t>
    </rPh>
    <rPh sb="209" eb="211">
      <t>イゼン</t>
    </rPh>
    <rPh sb="214" eb="216">
      <t>カンロ</t>
    </rPh>
    <rPh sb="216" eb="218">
      <t>コウシン</t>
    </rPh>
    <rPh sb="218" eb="219">
      <t>リツ</t>
    </rPh>
    <rPh sb="220" eb="221">
      <t>ヒク</t>
    </rPh>
    <rPh sb="222" eb="224">
      <t>ジョウキョウ</t>
    </rPh>
    <rPh sb="228" eb="230">
      <t>モクヒョウ</t>
    </rPh>
    <rPh sb="230" eb="232">
      <t>タイヨウ</t>
    </rPh>
    <rPh sb="232" eb="234">
      <t>ネンスウ</t>
    </rPh>
    <rPh sb="235" eb="237">
      <t>ミナオ</t>
    </rPh>
    <rPh sb="243" eb="246">
      <t>ゴウリテキ</t>
    </rPh>
    <rPh sb="247" eb="249">
      <t>コウシン</t>
    </rPh>
    <rPh sb="249" eb="251">
      <t>ケイカク</t>
    </rPh>
    <rPh sb="252" eb="254">
      <t>サクテイ</t>
    </rPh>
    <rPh sb="259" eb="261">
      <t>シセツ</t>
    </rPh>
    <rPh sb="262" eb="263">
      <t>カン</t>
    </rPh>
    <rPh sb="267" eb="269">
      <t>トウゴウ</t>
    </rPh>
    <rPh sb="271" eb="272">
      <t>キュウ</t>
    </rPh>
    <rPh sb="272" eb="274">
      <t>カンイ</t>
    </rPh>
    <rPh sb="274" eb="276">
      <t>スイドウ</t>
    </rPh>
    <rPh sb="276" eb="278">
      <t>シセツ</t>
    </rPh>
    <rPh sb="279" eb="281">
      <t>コウシン</t>
    </rPh>
    <rPh sb="284" eb="286">
      <t>ケイヒ</t>
    </rPh>
    <rPh sb="286" eb="287">
      <t>ゾウ</t>
    </rPh>
    <rPh sb="288" eb="290">
      <t>ミコ</t>
    </rPh>
    <rPh sb="297" eb="299">
      <t>キカン</t>
    </rPh>
    <rPh sb="299" eb="301">
      <t>シセツ</t>
    </rPh>
    <rPh sb="304" eb="305">
      <t>ニシキ</t>
    </rPh>
    <rPh sb="305" eb="306">
      <t>ミ</t>
    </rPh>
    <rPh sb="306" eb="308">
      <t>ジョウスイ</t>
    </rPh>
    <rPh sb="308" eb="309">
      <t>ジョウ</t>
    </rPh>
    <rPh sb="310" eb="313">
      <t>タイシンカ</t>
    </rPh>
    <rPh sb="313" eb="315">
      <t>ケイカク</t>
    </rPh>
    <rPh sb="316" eb="317">
      <t>モト</t>
    </rPh>
    <rPh sb="320" eb="322">
      <t>ゲンザイ</t>
    </rPh>
    <rPh sb="322" eb="324">
      <t>シュスイ</t>
    </rPh>
    <rPh sb="324" eb="326">
      <t>シセツ</t>
    </rPh>
    <rPh sb="327" eb="330">
      <t>タイシンカ</t>
    </rPh>
    <rPh sb="330" eb="332">
      <t>コウジ</t>
    </rPh>
    <rPh sb="333" eb="334">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</si>
</sst>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0.35</c:v>
                </c:pt>
                <c:pt idx="1">
                  <c:v>0.17</c:v>
                </c:pt>
                <c:pt idx="2">
                  <c:v>0.3</c:v>
                </c:pt>
                <c:pt idx="3">
                  <c:v>0.16</c:v>
                </c:pt>
                <c:pt idx="4">
                  <c:v>0.25</c:v>
                </c:pt>
              </c:numCache>
            </c:numRef>
          </c:val>
          <c:extLst>
            <c:ext xmlns:c16="http://schemas.microsoft.com/office/drawing/2014/chart" uri="{C3380CC4-5D6E-409C-BE32-E72D297353CC}">
              <c16:uniqueId val="{00000000-BCB5-4460-B3B0-C11B1B5A26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BCB5-4460-B3B0-C11B1B5A26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48.17</c:v>
                </c:pt>
                <c:pt idx="1">
                  <c:v>48.42</c:v>
                </c:pt>
                <c:pt idx="2">
                  <c:v>48.56</c:v>
                </c:pt>
                <c:pt idx="3">
                  <c:v>48.57</c:v>
                </c:pt>
                <c:pt idx="4">
                  <c:v>48.67</c:v>
                </c:pt>
              </c:numCache>
            </c:numRef>
          </c:val>
          <c:extLst>
            <c:ext xmlns:c16="http://schemas.microsoft.com/office/drawing/2014/chart" uri="{C3380CC4-5D6E-409C-BE32-E72D297353CC}">
              <c16:uniqueId val="{00000000-9C74-499D-A658-8B1AAFB43A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9C74-499D-A658-8B1AAFB43A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91.4</c:v>
                </c:pt>
                <c:pt idx="1">
                  <c:v>91.76</c:v>
                </c:pt>
                <c:pt idx="2">
                  <c:v>90.62</c:v>
                </c:pt>
                <c:pt idx="3">
                  <c:v>90.8</c:v>
                </c:pt>
                <c:pt idx="4">
                  <c:v>88.42</c:v>
                </c:pt>
              </c:numCache>
            </c:numRef>
          </c:val>
          <c:extLst>
            <c:ext xmlns:c16="http://schemas.microsoft.com/office/drawing/2014/chart" uri="{C3380CC4-5D6E-409C-BE32-E72D297353CC}">
              <c16:uniqueId val="{00000000-254F-4375-B0CE-966B1475EC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254F-4375-B0CE-966B1475EC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113.68</c:v>
                </c:pt>
                <c:pt idx="1">
                  <c:v>120.15</c:v>
                </c:pt>
                <c:pt idx="2">
                  <c:v>113.4</c:v>
                </c:pt>
                <c:pt idx="3">
                  <c:v>110.98</c:v>
                </c:pt>
                <c:pt idx="4">
                  <c:v>108.68</c:v>
                </c:pt>
              </c:numCache>
            </c:numRef>
          </c:val>
          <c:extLst>
            <c:ext xmlns:c16="http://schemas.microsoft.com/office/drawing/2014/chart" uri="{C3380CC4-5D6E-409C-BE32-E72D297353CC}">
              <c16:uniqueId val="{00000000-ECAF-4C11-B40B-B579C33828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ECAF-4C11-B40B-B579C33828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48.62</c:v>
                </c:pt>
                <c:pt idx="1">
                  <c:v>48.33</c:v>
                </c:pt>
                <c:pt idx="2">
                  <c:v>47.84</c:v>
                </c:pt>
                <c:pt idx="3">
                  <c:v>49.46</c:v>
                </c:pt>
                <c:pt idx="4">
                  <c:v>43.08</c:v>
                </c:pt>
              </c:numCache>
            </c:numRef>
          </c:val>
          <c:extLst>
            <c:ext xmlns:c16="http://schemas.microsoft.com/office/drawing/2014/chart" uri="{C3380CC4-5D6E-409C-BE32-E72D297353CC}">
              <c16:uniqueId val="{00000000-8FBB-43D1-9DA1-63FC93D394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8FBB-43D1-9DA1-63FC93D394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29.83</c:v>
                </c:pt>
                <c:pt idx="1">
                  <c:v>30.68</c:v>
                </c:pt>
                <c:pt idx="2">
                  <c:v>31.88</c:v>
                </c:pt>
                <c:pt idx="3">
                  <c:v>34.880000000000003</c:v>
                </c:pt>
                <c:pt idx="4">
                  <c:v>38.35</c:v>
                </c:pt>
              </c:numCache>
            </c:numRef>
          </c:val>
          <c:extLst>
            <c:ext xmlns:c16="http://schemas.microsoft.com/office/drawing/2014/chart" uri="{C3380CC4-5D6E-409C-BE32-E72D297353CC}">
              <c16:uniqueId val="{00000000-B1A7-4D02-8E01-CFF025EEAB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B1A7-4D02-8E01-CFF025EEAB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AC-41C5-B5E1-A0CE38D90C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3CAC-41C5-B5E1-A0CE38D90C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293.95</c:v>
                </c:pt>
                <c:pt idx="1">
                  <c:v>330.69</c:v>
                </c:pt>
                <c:pt idx="2">
                  <c:v>320.64</c:v>
                </c:pt>
                <c:pt idx="3">
                  <c:v>248.2</c:v>
                </c:pt>
                <c:pt idx="4">
                  <c:v>336.37</c:v>
                </c:pt>
              </c:numCache>
            </c:numRef>
          </c:val>
          <c:extLst>
            <c:ext xmlns:c16="http://schemas.microsoft.com/office/drawing/2014/chart" uri="{C3380CC4-5D6E-409C-BE32-E72D297353CC}">
              <c16:uniqueId val="{00000000-ED8B-4EC8-B924-7D4A12650F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ED8B-4EC8-B924-7D4A12650F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242.74</c:v>
                </c:pt>
                <c:pt idx="1">
                  <c:v>269.31</c:v>
                </c:pt>
                <c:pt idx="2">
                  <c:v>299.7</c:v>
                </c:pt>
                <c:pt idx="3">
                  <c:v>319.79000000000002</c:v>
                </c:pt>
                <c:pt idx="4">
                  <c:v>342.92</c:v>
                </c:pt>
              </c:numCache>
            </c:numRef>
          </c:val>
          <c:extLst>
            <c:ext xmlns:c16="http://schemas.microsoft.com/office/drawing/2014/chart" uri="{C3380CC4-5D6E-409C-BE32-E72D297353CC}">
              <c16:uniqueId val="{00000000-4426-4A86-8E5F-99E0942542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4426-4A86-8E5F-99E0942542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102.47</c:v>
                </c:pt>
                <c:pt idx="1">
                  <c:v>105.17</c:v>
                </c:pt>
                <c:pt idx="2">
                  <c:v>102.69</c:v>
                </c:pt>
                <c:pt idx="3">
                  <c:v>100.65</c:v>
                </c:pt>
                <c:pt idx="4">
                  <c:v>99.45</c:v>
                </c:pt>
              </c:numCache>
            </c:numRef>
          </c:val>
          <c:extLst>
            <c:ext xmlns:c16="http://schemas.microsoft.com/office/drawing/2014/chart" uri="{C3380CC4-5D6E-409C-BE32-E72D297353CC}">
              <c16:uniqueId val="{00000000-A847-44E4-9D49-AED196D4B7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A847-44E4-9D49-AED196D4B7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122.2</c:v>
                </c:pt>
                <c:pt idx="1">
                  <c:v>119.76</c:v>
                </c:pt>
                <c:pt idx="2">
                  <c:v>123.02</c:v>
                </c:pt>
                <c:pt idx="3">
                  <c:v>126.95</c:v>
                </c:pt>
                <c:pt idx="4">
                  <c:v>128.15</c:v>
                </c:pt>
              </c:numCache>
            </c:numRef>
          </c:val>
          <c:extLst>
            <c:ext xmlns:c16="http://schemas.microsoft.com/office/drawing/2014/chart" uri="{C3380CC4-5D6E-409C-BE32-E72D297353CC}">
              <c16:uniqueId val="{00000000-79F2-4722-A579-1466BC9308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79F2-4722-A579-1466BC9308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9" zoomScale="80" zoomScaleNormal="80" workbookViewId="0">
      <selection activeCell="CA58" sqref="C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山口県　岩国市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v>
      </c>
      <c r="AE8" s="60"/>
      <c r="AF8" s="60"/>
      <c r="AG8" s="60"/>
      <c r="AH8" s="60"/>
      <c r="AI8" s="60"/>
      <c r="AJ8" s="60"/>
      <c r="AK8" s="4"/>
      <c r="AL8" s="61">
        <f>データ!$R$6</f>
        <v>133626</v>
      </c>
      <c r="AM8" s="61"/>
      <c r="AN8" s="61"/>
      <c r="AO8" s="61"/>
      <c r="AP8" s="61"/>
      <c r="AQ8" s="61"/>
      <c r="AR8" s="61"/>
      <c r="AS8" s="61"/>
      <c r="AT8" s="52">
        <f>データ!$S$6</f>
        <v>873.72</v>
      </c>
      <c r="AU8" s="53"/>
      <c r="AV8" s="53"/>
      <c r="AW8" s="53"/>
      <c r="AX8" s="53"/>
      <c r="AY8" s="53"/>
      <c r="AZ8" s="53"/>
      <c r="BA8" s="53"/>
      <c r="BB8" s="54">
        <f>データ!$T$6</f>
        <v>152.94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68.22</v>
      </c>
      <c r="J10" s="53"/>
      <c r="K10" s="53"/>
      <c r="L10" s="53"/>
      <c r="M10" s="53"/>
      <c r="N10" s="53"/>
      <c r="O10" s="64"/>
      <c r="P10" s="54">
        <f>データ!$P$6</f>
        <v>82.6</v>
      </c>
      <c r="Q10" s="54"/>
      <c r="R10" s="54"/>
      <c r="S10" s="54"/>
      <c r="T10" s="54"/>
      <c r="U10" s="54"/>
      <c r="V10" s="54"/>
      <c r="W10" s="61">
        <f>データ!$Q$6</f>
        <v>1705</v>
      </c>
      <c r="X10" s="61"/>
      <c r="Y10" s="61"/>
      <c r="Z10" s="61"/>
      <c r="AA10" s="61"/>
      <c r="AB10" s="61"/>
      <c r="AC10" s="61"/>
      <c r="AD10" s="2"/>
      <c r="AE10" s="2"/>
      <c r="AF10" s="2"/>
      <c r="AG10" s="2"/>
      <c r="AH10" s="4"/>
      <c r="AI10" s="4"/>
      <c r="AJ10" s="4"/>
      <c r="AK10" s="4"/>
      <c r="AL10" s="61">
        <f>データ!$U$6</f>
        <v>113070</v>
      </c>
      <c r="AM10" s="61"/>
      <c r="AN10" s="61"/>
      <c r="AO10" s="61"/>
      <c r="AP10" s="61"/>
      <c r="AQ10" s="61"/>
      <c r="AR10" s="61"/>
      <c r="AS10" s="61"/>
      <c r="AT10" s="52">
        <f>データ!$V$6</f>
        <v>95.34</v>
      </c>
      <c r="AU10" s="53"/>
      <c r="AV10" s="53"/>
      <c r="AW10" s="53"/>
      <c r="AX10" s="53"/>
      <c r="AY10" s="53"/>
      <c r="AZ10" s="53"/>
      <c r="BA10" s="53"/>
      <c r="BB10" s="54">
        <f>データ!$W$6</f>
        <v>1185.97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109</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dMZbnbSvhlKcnkjKSArLFgPxpG6c6+uPX8Skg2wm+uHDJ/hDJon74d8VYICOQn8hrvrMG/joLxWj6iF/k33A==" saltValue="RTXg8jwSfm7eX9qXDgL8q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352080</v>
      </c>
      <c r="D6" s="34">
        <f t="shared" si="3"/>
        <v>46</v>
      </c>
      <c r="E6" s="34">
        <f t="shared" si="3"/>
        <v>1</v>
      </c>
      <c r="F6" s="34">
        <f t="shared" si="3"/>
        <v>0</v>
      </c>
      <c r="G6" s="34">
        <f t="shared" si="3"/>
        <v>1</v>
      </c>
      <c r="H6" s="34" t="str">
        <f t="shared" si="3"/>
        <v>山口県　岩国市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68.22</v>
      </c>
      <c r="P6" s="35">
        <f t="shared" si="3"/>
        <v>82.6</v>
      </c>
      <c r="Q6" s="35">
        <f t="shared" si="3"/>
        <v>1705</v>
      </c>
      <c r="R6" s="35">
        <f t="shared" si="3"/>
        <v>133626</v>
      </c>
      <c r="S6" s="35">
        <f t="shared" si="3"/>
        <v>873.72</v>
      </c>
      <c r="T6" s="35">
        <f t="shared" si="3"/>
        <v>152.94</v>
      </c>
      <c r="U6" s="35">
        <f t="shared" si="3"/>
        <v>113070</v>
      </c>
      <c r="V6" s="35">
        <f t="shared" si="3"/>
        <v>95.34</v>
      </c>
      <c r="W6" s="35">
        <f t="shared" si="3"/>
        <v>1185.97</v>
      </c>
      <c r="X6" s="36">
        <f>IF(X7="",NA(),X7)</f>
        <v>113.68</v>
      </c>
      <c r="Y6" s="36">
        <f t="shared" ref="Y6:AG6" si="4">IF(Y7="",NA(),Y7)</f>
        <v>120.15</v>
      </c>
      <c r="Z6" s="36">
        <f t="shared" si="4"/>
        <v>113.4</v>
      </c>
      <c r="AA6" s="36">
        <f t="shared" si="4"/>
        <v>110.98</v>
      </c>
      <c r="AB6" s="36">
        <f t="shared" si="4"/>
        <v>108.68</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293.95</v>
      </c>
      <c r="AU6" s="36">
        <f t="shared" ref="AU6:BC6" si="6">IF(AU7="",NA(),AU7)</f>
        <v>330.69</v>
      </c>
      <c r="AV6" s="36">
        <f t="shared" si="6"/>
        <v>320.64</v>
      </c>
      <c r="AW6" s="36">
        <f t="shared" si="6"/>
        <v>248.2</v>
      </c>
      <c r="AX6" s="36">
        <f t="shared" si="6"/>
        <v>336.37</v>
      </c>
      <c r="AY6" s="36">
        <f t="shared" si="6"/>
        <v>352.05</v>
      </c>
      <c r="AZ6" s="36">
        <f t="shared" si="6"/>
        <v>349.04</v>
      </c>
      <c r="BA6" s="36">
        <f t="shared" si="6"/>
        <v>337.49</v>
      </c>
      <c r="BB6" s="36">
        <f t="shared" si="6"/>
        <v>335.6</v>
      </c>
      <c r="BC6" s="36">
        <f t="shared" si="6"/>
        <v>358.91</v>
      </c>
      <c r="BD6" s="35" t="str">
        <f>IF(BD7="","",IF(BD7="-","【-】","【"&amp;SUBSTITUTE(TEXT(BD7,"#,##0.00"),"-","△")&amp;"】"))</f>
        <v>【264.97】</v>
      </c>
      <c r="BE6" s="36">
        <f>IF(BE7="",NA(),BE7)</f>
        <v>242.74</v>
      </c>
      <c r="BF6" s="36">
        <f t="shared" ref="BF6:BN6" si="7">IF(BF7="",NA(),BF7)</f>
        <v>269.31</v>
      </c>
      <c r="BG6" s="36">
        <f t="shared" si="7"/>
        <v>299.7</v>
      </c>
      <c r="BH6" s="36">
        <f t="shared" si="7"/>
        <v>319.79000000000002</v>
      </c>
      <c r="BI6" s="36">
        <f t="shared" si="7"/>
        <v>342.92</v>
      </c>
      <c r="BJ6" s="36">
        <f t="shared" si="7"/>
        <v>250.76</v>
      </c>
      <c r="BK6" s="36">
        <f t="shared" si="7"/>
        <v>254.54</v>
      </c>
      <c r="BL6" s="36">
        <f t="shared" si="7"/>
        <v>265.92</v>
      </c>
      <c r="BM6" s="36">
        <f t="shared" si="7"/>
        <v>258.26</v>
      </c>
      <c r="BN6" s="36">
        <f t="shared" si="7"/>
        <v>247.27</v>
      </c>
      <c r="BO6" s="35" t="str">
        <f>IF(BO7="","",IF(BO7="-","【-】","【"&amp;SUBSTITUTE(TEXT(BO7,"#,##0.00"),"-","△")&amp;"】"))</f>
        <v>【266.61】</v>
      </c>
      <c r="BP6" s="36">
        <f>IF(BP7="",NA(),BP7)</f>
        <v>102.47</v>
      </c>
      <c r="BQ6" s="36">
        <f t="shared" ref="BQ6:BY6" si="8">IF(BQ7="",NA(),BQ7)</f>
        <v>105.17</v>
      </c>
      <c r="BR6" s="36">
        <f t="shared" si="8"/>
        <v>102.69</v>
      </c>
      <c r="BS6" s="36">
        <f t="shared" si="8"/>
        <v>100.65</v>
      </c>
      <c r="BT6" s="36">
        <f t="shared" si="8"/>
        <v>99.45</v>
      </c>
      <c r="BU6" s="36">
        <f t="shared" si="8"/>
        <v>106.69</v>
      </c>
      <c r="BV6" s="36">
        <f t="shared" si="8"/>
        <v>106.52</v>
      </c>
      <c r="BW6" s="36">
        <f t="shared" si="8"/>
        <v>105.86</v>
      </c>
      <c r="BX6" s="36">
        <f t="shared" si="8"/>
        <v>106.07</v>
      </c>
      <c r="BY6" s="36">
        <f t="shared" si="8"/>
        <v>105.34</v>
      </c>
      <c r="BZ6" s="35" t="str">
        <f>IF(BZ7="","",IF(BZ7="-","【-】","【"&amp;SUBSTITUTE(TEXT(BZ7,"#,##0.00"),"-","△")&amp;"】"))</f>
        <v>【103.24】</v>
      </c>
      <c r="CA6" s="36">
        <f>IF(CA7="",NA(),CA7)</f>
        <v>122.2</v>
      </c>
      <c r="CB6" s="36">
        <f t="shared" ref="CB6:CJ6" si="9">IF(CB7="",NA(),CB7)</f>
        <v>119.76</v>
      </c>
      <c r="CC6" s="36">
        <f t="shared" si="9"/>
        <v>123.02</v>
      </c>
      <c r="CD6" s="36">
        <f t="shared" si="9"/>
        <v>126.95</v>
      </c>
      <c r="CE6" s="36">
        <f t="shared" si="9"/>
        <v>128.15</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48.17</v>
      </c>
      <c r="CM6" s="36">
        <f t="shared" ref="CM6:CU6" si="10">IF(CM7="",NA(),CM7)</f>
        <v>48.42</v>
      </c>
      <c r="CN6" s="36">
        <f t="shared" si="10"/>
        <v>48.56</v>
      </c>
      <c r="CO6" s="36">
        <f t="shared" si="10"/>
        <v>48.57</v>
      </c>
      <c r="CP6" s="36">
        <f t="shared" si="10"/>
        <v>48.67</v>
      </c>
      <c r="CQ6" s="36">
        <f t="shared" si="10"/>
        <v>62.26</v>
      </c>
      <c r="CR6" s="36">
        <f t="shared" si="10"/>
        <v>62.1</v>
      </c>
      <c r="CS6" s="36">
        <f t="shared" si="10"/>
        <v>62.38</v>
      </c>
      <c r="CT6" s="36">
        <f t="shared" si="10"/>
        <v>62.83</v>
      </c>
      <c r="CU6" s="36">
        <f t="shared" si="10"/>
        <v>62.05</v>
      </c>
      <c r="CV6" s="35" t="str">
        <f>IF(CV7="","",IF(CV7="-","【-】","【"&amp;SUBSTITUTE(TEXT(CV7,"#,##0.00"),"-","△")&amp;"】"))</f>
        <v>【60.00】</v>
      </c>
      <c r="CW6" s="36">
        <f>IF(CW7="",NA(),CW7)</f>
        <v>91.4</v>
      </c>
      <c r="CX6" s="36">
        <f t="shared" ref="CX6:DF6" si="11">IF(CX7="",NA(),CX7)</f>
        <v>91.76</v>
      </c>
      <c r="CY6" s="36">
        <f t="shared" si="11"/>
        <v>90.62</v>
      </c>
      <c r="CZ6" s="36">
        <f t="shared" si="11"/>
        <v>90.8</v>
      </c>
      <c r="DA6" s="36">
        <f t="shared" si="11"/>
        <v>88.42</v>
      </c>
      <c r="DB6" s="36">
        <f t="shared" si="11"/>
        <v>89.5</v>
      </c>
      <c r="DC6" s="36">
        <f t="shared" si="11"/>
        <v>89.52</v>
      </c>
      <c r="DD6" s="36">
        <f t="shared" si="11"/>
        <v>89.17</v>
      </c>
      <c r="DE6" s="36">
        <f t="shared" si="11"/>
        <v>88.86</v>
      </c>
      <c r="DF6" s="36">
        <f t="shared" si="11"/>
        <v>89.11</v>
      </c>
      <c r="DG6" s="35" t="str">
        <f>IF(DG7="","",IF(DG7="-","【-】","【"&amp;SUBSTITUTE(TEXT(DG7,"#,##0.00"),"-","△")&amp;"】"))</f>
        <v>【89.80】</v>
      </c>
      <c r="DH6" s="36">
        <f>IF(DH7="",NA(),DH7)</f>
        <v>48.62</v>
      </c>
      <c r="DI6" s="36">
        <f t="shared" ref="DI6:DQ6" si="12">IF(DI7="",NA(),DI7)</f>
        <v>48.33</v>
      </c>
      <c r="DJ6" s="36">
        <f t="shared" si="12"/>
        <v>47.84</v>
      </c>
      <c r="DK6" s="36">
        <f t="shared" si="12"/>
        <v>49.46</v>
      </c>
      <c r="DL6" s="36">
        <f t="shared" si="12"/>
        <v>43.08</v>
      </c>
      <c r="DM6" s="36">
        <f t="shared" si="12"/>
        <v>45.89</v>
      </c>
      <c r="DN6" s="36">
        <f t="shared" si="12"/>
        <v>46.58</v>
      </c>
      <c r="DO6" s="36">
        <f t="shared" si="12"/>
        <v>46.99</v>
      </c>
      <c r="DP6" s="36">
        <f t="shared" si="12"/>
        <v>47.89</v>
      </c>
      <c r="DQ6" s="36">
        <f t="shared" si="12"/>
        <v>48.69</v>
      </c>
      <c r="DR6" s="35" t="str">
        <f>IF(DR7="","",IF(DR7="-","【-】","【"&amp;SUBSTITUTE(TEXT(DR7,"#,##0.00"),"-","△")&amp;"】"))</f>
        <v>【49.59】</v>
      </c>
      <c r="DS6" s="36">
        <f>IF(DS7="",NA(),DS7)</f>
        <v>29.83</v>
      </c>
      <c r="DT6" s="36">
        <f t="shared" ref="DT6:EB6" si="13">IF(DT7="",NA(),DT7)</f>
        <v>30.68</v>
      </c>
      <c r="DU6" s="36">
        <f t="shared" si="13"/>
        <v>31.88</v>
      </c>
      <c r="DV6" s="36">
        <f t="shared" si="13"/>
        <v>34.880000000000003</v>
      </c>
      <c r="DW6" s="36">
        <f t="shared" si="13"/>
        <v>38.35</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0.35</v>
      </c>
      <c r="EE6" s="36">
        <f t="shared" ref="EE6:EM6" si="14">IF(EE7="",NA(),EE7)</f>
        <v>0.17</v>
      </c>
      <c r="EF6" s="36">
        <f t="shared" si="14"/>
        <v>0.3</v>
      </c>
      <c r="EG6" s="36">
        <f t="shared" si="14"/>
        <v>0.16</v>
      </c>
      <c r="EH6" s="36">
        <f t="shared" si="14"/>
        <v>0.25</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352080</v>
      </c>
      <c r="D7" s="38">
        <v>46</v>
      </c>
      <c r="E7" s="38">
        <v>1</v>
      </c>
      <c r="F7" s="38">
        <v>0</v>
      </c>
      <c r="G7" s="38">
        <v>1</v>
      </c>
      <c r="H7" s="38" t="s">
        <v>92</v>
      </c>
      <c r="I7" s="38" t="s">
        <v>93</v>
      </c>
      <c r="J7" s="38" t="s">
        <v>94</v>
      </c>
      <c r="K7" s="38" t="s">
        <v>95</v>
      </c>
      <c r="L7" s="38" t="s">
        <v>96</v>
      </c>
      <c r="M7" s="38" t="s">
        <v>97</v>
      </c>
      <c r="N7" s="39" t="s">
        <v>98</v>
      </c>
      <c r="O7" s="39">
        <v>68.22</v>
      </c>
      <c r="P7" s="39">
        <v>82.6</v>
      </c>
      <c r="Q7" s="39">
        <v>1705</v>
      </c>
      <c r="R7" s="39">
        <v>133626</v>
      </c>
      <c r="S7" s="39">
        <v>873.72</v>
      </c>
      <c r="T7" s="39">
        <v>152.94</v>
      </c>
      <c r="U7" s="39">
        <v>113070</v>
      </c>
      <c r="V7" s="39">
        <v>95.34</v>
      </c>
      <c r="W7" s="39">
        <v>1185.97</v>
      </c>
      <c r="X7" s="39">
        <v>113.68</v>
      </c>
      <c r="Y7" s="39">
        <v>120.15</v>
      </c>
      <c r="Z7" s="39">
        <v>113.4</v>
      </c>
      <c r="AA7" s="39">
        <v>110.98</v>
      </c>
      <c r="AB7" s="39">
        <v>108.68</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293.95</v>
      </c>
      <c r="AU7" s="39">
        <v>330.69</v>
      </c>
      <c r="AV7" s="39">
        <v>320.64</v>
      </c>
      <c r="AW7" s="39">
        <v>248.2</v>
      </c>
      <c r="AX7" s="39">
        <v>336.37</v>
      </c>
      <c r="AY7" s="39">
        <v>352.05</v>
      </c>
      <c r="AZ7" s="39">
        <v>349.04</v>
      </c>
      <c r="BA7" s="39">
        <v>337.49</v>
      </c>
      <c r="BB7" s="39">
        <v>335.6</v>
      </c>
      <c r="BC7" s="39">
        <v>358.91</v>
      </c>
      <c r="BD7" s="39">
        <v>264.97000000000003</v>
      </c>
      <c r="BE7" s="39">
        <v>242.74</v>
      </c>
      <c r="BF7" s="39">
        <v>269.31</v>
      </c>
      <c r="BG7" s="39">
        <v>299.7</v>
      </c>
      <c r="BH7" s="39">
        <v>319.79000000000002</v>
      </c>
      <c r="BI7" s="39">
        <v>342.92</v>
      </c>
      <c r="BJ7" s="39">
        <v>250.76</v>
      </c>
      <c r="BK7" s="39">
        <v>254.54</v>
      </c>
      <c r="BL7" s="39">
        <v>265.92</v>
      </c>
      <c r="BM7" s="39">
        <v>258.26</v>
      </c>
      <c r="BN7" s="39">
        <v>247.27</v>
      </c>
      <c r="BO7" s="39">
        <v>266.61</v>
      </c>
      <c r="BP7" s="39">
        <v>102.47</v>
      </c>
      <c r="BQ7" s="39">
        <v>105.17</v>
      </c>
      <c r="BR7" s="39">
        <v>102.69</v>
      </c>
      <c r="BS7" s="39">
        <v>100.65</v>
      </c>
      <c r="BT7" s="39">
        <v>99.45</v>
      </c>
      <c r="BU7" s="39">
        <v>106.69</v>
      </c>
      <c r="BV7" s="39">
        <v>106.52</v>
      </c>
      <c r="BW7" s="39">
        <v>105.86</v>
      </c>
      <c r="BX7" s="39">
        <v>106.07</v>
      </c>
      <c r="BY7" s="39">
        <v>105.34</v>
      </c>
      <c r="BZ7" s="39">
        <v>103.24</v>
      </c>
      <c r="CA7" s="39">
        <v>122.2</v>
      </c>
      <c r="CB7" s="39">
        <v>119.76</v>
      </c>
      <c r="CC7" s="39">
        <v>123.02</v>
      </c>
      <c r="CD7" s="39">
        <v>126.95</v>
      </c>
      <c r="CE7" s="39">
        <v>128.15</v>
      </c>
      <c r="CF7" s="39">
        <v>154.91999999999999</v>
      </c>
      <c r="CG7" s="39">
        <v>155.80000000000001</v>
      </c>
      <c r="CH7" s="39">
        <v>158.58000000000001</v>
      </c>
      <c r="CI7" s="39">
        <v>159.22</v>
      </c>
      <c r="CJ7" s="39">
        <v>159.6</v>
      </c>
      <c r="CK7" s="39">
        <v>168.38</v>
      </c>
      <c r="CL7" s="39">
        <v>48.17</v>
      </c>
      <c r="CM7" s="39">
        <v>48.42</v>
      </c>
      <c r="CN7" s="39">
        <v>48.56</v>
      </c>
      <c r="CO7" s="39">
        <v>48.57</v>
      </c>
      <c r="CP7" s="39">
        <v>48.67</v>
      </c>
      <c r="CQ7" s="39">
        <v>62.26</v>
      </c>
      <c r="CR7" s="39">
        <v>62.1</v>
      </c>
      <c r="CS7" s="39">
        <v>62.38</v>
      </c>
      <c r="CT7" s="39">
        <v>62.83</v>
      </c>
      <c r="CU7" s="39">
        <v>62.05</v>
      </c>
      <c r="CV7" s="39">
        <v>60</v>
      </c>
      <c r="CW7" s="39">
        <v>91.4</v>
      </c>
      <c r="CX7" s="39">
        <v>91.76</v>
      </c>
      <c r="CY7" s="39">
        <v>90.62</v>
      </c>
      <c r="CZ7" s="39">
        <v>90.8</v>
      </c>
      <c r="DA7" s="39">
        <v>88.42</v>
      </c>
      <c r="DB7" s="39">
        <v>89.5</v>
      </c>
      <c r="DC7" s="39">
        <v>89.52</v>
      </c>
      <c r="DD7" s="39">
        <v>89.17</v>
      </c>
      <c r="DE7" s="39">
        <v>88.86</v>
      </c>
      <c r="DF7" s="39">
        <v>89.11</v>
      </c>
      <c r="DG7" s="39">
        <v>89.8</v>
      </c>
      <c r="DH7" s="39">
        <v>48.62</v>
      </c>
      <c r="DI7" s="39">
        <v>48.33</v>
      </c>
      <c r="DJ7" s="39">
        <v>47.84</v>
      </c>
      <c r="DK7" s="39">
        <v>49.46</v>
      </c>
      <c r="DL7" s="39">
        <v>43.08</v>
      </c>
      <c r="DM7" s="39">
        <v>45.89</v>
      </c>
      <c r="DN7" s="39">
        <v>46.58</v>
      </c>
      <c r="DO7" s="39">
        <v>46.99</v>
      </c>
      <c r="DP7" s="39">
        <v>47.89</v>
      </c>
      <c r="DQ7" s="39">
        <v>48.69</v>
      </c>
      <c r="DR7" s="39">
        <v>49.59</v>
      </c>
      <c r="DS7" s="39">
        <v>29.83</v>
      </c>
      <c r="DT7" s="39">
        <v>30.68</v>
      </c>
      <c r="DU7" s="39">
        <v>31.88</v>
      </c>
      <c r="DV7" s="39">
        <v>34.880000000000003</v>
      </c>
      <c r="DW7" s="39">
        <v>38.35</v>
      </c>
      <c r="DX7" s="39">
        <v>13.14</v>
      </c>
      <c r="DY7" s="39">
        <v>14.45</v>
      </c>
      <c r="DZ7" s="39">
        <v>15.83</v>
      </c>
      <c r="EA7" s="39">
        <v>16.899999999999999</v>
      </c>
      <c r="EB7" s="39">
        <v>18.260000000000002</v>
      </c>
      <c r="EC7" s="39">
        <v>19.440000000000001</v>
      </c>
      <c r="ED7" s="39">
        <v>0.35</v>
      </c>
      <c r="EE7" s="39">
        <v>0.17</v>
      </c>
      <c r="EF7" s="39">
        <v>0.3</v>
      </c>
      <c r="EG7" s="39">
        <v>0.16</v>
      </c>
      <c r="EH7" s="39">
        <v>0.25</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w255</cp:lastModifiedBy>
  <cp:lastPrinted>2021-01-18T00:51:02Z</cp:lastPrinted>
  <dcterms:created xsi:type="dcterms:W3CDTF">2020-12-04T02:13:52Z</dcterms:created>
  <dcterms:modified xsi:type="dcterms:W3CDTF">2021-02-09T08:13:32Z</dcterms:modified>
  <cp:category/>
</cp:coreProperties>
</file>