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uidou-001\Desktop\調査モノ\R2\市町課\R3.2.4(経営比較分析）\"/>
    </mc:Choice>
  </mc:AlternateContent>
  <xr:revisionPtr revIDLastSave="0" documentId="13_ncr:1_{57B811D9-8542-498A-B0F2-30BB2B93C1F7}" xr6:coauthVersionLast="44" xr6:coauthVersionMax="44" xr10:uidLastSave="{00000000-0000-0000-0000-000000000000}"/>
  <workbookProtection workbookAlgorithmName="SHA-512" workbookHashValue="RGxOqd7RWxWRzDXK0Q+2rUnaaZDR15Xblm+FCoAL+khW1IX4+VwEDuFK6LgoSReB8DwYpsdo6VkHOEv7lGcv6w==" workbookSaltValue="3WYgjAFaVfyZ+d6SYgQLd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G85" i="4"/>
  <c r="E85" i="4"/>
  <c r="BB10" i="4"/>
  <c r="AT10" i="4"/>
  <c r="W10" i="4"/>
  <c r="P10" i="4"/>
  <c r="B10" i="4"/>
  <c r="BB8" i="4"/>
  <c r="AT8" i="4"/>
  <c r="AL8" i="4"/>
  <c r="AD8" i="4"/>
  <c r="P8" i="4"/>
  <c r="I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<sst xmlns="http://schemas.openxmlformats.org/spreadsheetml/2006/main" count="228" uniqueCount="114">
  <si>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</si>
  <si>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</si>
  <si>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</si>
  <si>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</si>
  <si>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</si>
  <si>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</si>
  <si>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</si>
  <si>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</si>
  <si>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</si>
  <si>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</si>
  <si>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</si>
  <si>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</si>
  <si>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</si>
  <si>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</si>
  <si>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</si>
  <si>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</si>
  <si>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</si>
  <si>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</si>
  <si>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</si>
  <si>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</si>
  <si>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</si>
  <si>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</si>
  <si>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</si>
  <si>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</si>
  <si>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</si>
  <si>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</si>
  <si>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</si>
  <si>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</si>
  <si>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</si>
  <si>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</si>
  <si>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</si>
  <si>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</si>
  <si>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</si>
  <si>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</si>
  <si>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</si>
  <si>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</si>
  <si>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</si>
  <si>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</si>
  <si>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</si>
  <si>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</si>
  <si>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</si>
  <si>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</si>
  <si>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</si>
  <si>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</si>
  <si>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</si>
  <si>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</si>
  <si>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</si>
  <si>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</si>
  <si>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</si>
  <si>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</si>
  <si>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</si>
  <si>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</si>
  <si>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</si>
  <si>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</si>
  <si>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</si>
  <si>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</si>
  <si>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</si>
  <si>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</si>
  <si>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</si>
  <si>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</si>
  <si>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</si>
  <si>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</si>
  <si>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</si>
  <si>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</si>
  <si>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</si>
  <si>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</si>
  <si>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</si>
  <si>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</si>
  <si>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</si>
  <si>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</si>
  <si>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</si>
  <si>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</si>
  <si>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</si>
  <si>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</si>
  <si>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</si>
  <si>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</si>
  <si>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</si>
  <si>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</si>
  <si>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</si>
  <si>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</si>
  <si>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</si>
  <si>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</si>
  <si>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</si>
  <si>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</si>
  <si>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</si>
  <si>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</si>
  <si>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</si>
  <si>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</si>
  <si>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</si>
  <si>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</si>
  <si>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</si>
  <si>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</si>
  <si>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</si>
  <si>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</si>
  <si>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</si>
  <si>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</si>
  <si>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</si>
  <si>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</si>
  <si>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</si>
  <si>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</si>
  <si>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</si>
  <si>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</si>
  <si>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</si>
  <si>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</si>
  <si>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</si>
  <si>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</si>
  <si>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</si>
  <si>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</si>
  <si>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</si>
  <si>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</si>
  <si>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</si>
  <si>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単年度の収支の状況を表す経常収支比率が100％以上であり、累積欠損金も発生してないことから現時点における経営状態は健全である。
　流動比率は100％を上回っており、短期的な債務に対する支払能力は十分に有しているが、企業債残高対給水収益比率が全国平均値、類似団体平均値を大きく上回っており、今後、企業債の償還ピークを迎えることから引き続き、健全な経営を維持し一定の流動比率を確保していく必要がある。
　給水原価は全国平均値、及び類似団体平均値を大きく下回っており、料金回収率が100％を上回っていることから給水に係る費用を給水収益で賄うことができている。しかしながら、人口減少及び節水機器の普及による有収水量の減少が予測されることを踏まえ、費用の削減や適切な料金収入の確保など、環境の変化に応じた経営を行う必要がある。
　施設利用率は、大口需要者である工場の使用水量に対応する施設規模を有しているものの、近年は工場の使用水量が減少していることから低い数値で推移しており、施設能力に余力を残す状態となっている。有収率はほぼ横ばいで推移しているが、計画的な老朽施設の更新により数値の向上を図っていくことが必要である。</t>
    <rPh sb="1" eb="4">
      <t>タンネンド</t>
    </rPh>
    <rPh sb="5" eb="7">
      <t>シュウシ</t>
    </rPh>
    <rPh sb="8" eb="10">
      <t>ジョウキョウ</t>
    </rPh>
    <rPh sb="11" eb="12">
      <t>アラワ</t>
    </rPh>
    <rPh sb="13" eb="15">
      <t>ケイジョウ</t>
    </rPh>
    <rPh sb="15" eb="17">
      <t>シュウシ</t>
    </rPh>
    <rPh sb="17" eb="19">
      <t>ヒリツ</t>
    </rPh>
    <rPh sb="24" eb="26">
      <t>イジョウ</t>
    </rPh>
    <rPh sb="30" eb="32">
      <t>ルイセキ</t>
    </rPh>
    <rPh sb="32" eb="35">
      <t>ケッソンキン</t>
    </rPh>
    <rPh sb="36" eb="38">
      <t>ハッセイ</t>
    </rPh>
    <rPh sb="46" eb="49">
      <t>ゲンジテン</t>
    </rPh>
    <rPh sb="53" eb="55">
      <t>ケイエイ</t>
    </rPh>
    <rPh sb="55" eb="57">
      <t>ジョウタイ</t>
    </rPh>
    <rPh sb="58" eb="60">
      <t>ケンゼン</t>
    </rPh>
    <rPh sb="66" eb="68">
      <t>リュウドウ</t>
    </rPh>
    <rPh sb="68" eb="70">
      <t>ヒリツ</t>
    </rPh>
    <rPh sb="76" eb="78">
      <t>ウワマワ</t>
    </rPh>
    <rPh sb="83" eb="86">
      <t>タンキテキ</t>
    </rPh>
    <rPh sb="87" eb="89">
      <t>サイム</t>
    </rPh>
    <rPh sb="90" eb="91">
      <t>タイ</t>
    </rPh>
    <rPh sb="93" eb="95">
      <t>シハライ</t>
    </rPh>
    <rPh sb="95" eb="97">
      <t>ノウリョク</t>
    </rPh>
    <rPh sb="98" eb="100">
      <t>ジュウブン</t>
    </rPh>
    <rPh sb="101" eb="102">
      <t>ユウ</t>
    </rPh>
    <rPh sb="108" eb="110">
      <t>キギョウ</t>
    </rPh>
    <rPh sb="110" eb="111">
      <t>サイ</t>
    </rPh>
    <rPh sb="111" eb="113">
      <t>ザンダカ</t>
    </rPh>
    <rPh sb="113" eb="114">
      <t>タイ</t>
    </rPh>
    <rPh sb="114" eb="116">
      <t>キュウスイ</t>
    </rPh>
    <rPh sb="116" eb="118">
      <t>シュウエキ</t>
    </rPh>
    <rPh sb="118" eb="120">
      <t>ヒリツ</t>
    </rPh>
    <rPh sb="121" eb="123">
      <t>ゼンコク</t>
    </rPh>
    <rPh sb="123" eb="125">
      <t>ヘイキン</t>
    </rPh>
    <rPh sb="125" eb="126">
      <t>チ</t>
    </rPh>
    <rPh sb="127" eb="129">
      <t>ルイジ</t>
    </rPh>
    <rPh sb="129" eb="131">
      <t>ダンタイ</t>
    </rPh>
    <rPh sb="131" eb="133">
      <t>ヘイキン</t>
    </rPh>
    <rPh sb="133" eb="134">
      <t>チ</t>
    </rPh>
    <rPh sb="135" eb="136">
      <t>オオ</t>
    </rPh>
    <rPh sb="138" eb="140">
      <t>ウワマワ</t>
    </rPh>
    <rPh sb="145" eb="147">
      <t>コンゴ</t>
    </rPh>
    <rPh sb="148" eb="150">
      <t>キギョウ</t>
    </rPh>
    <rPh sb="150" eb="151">
      <t>サイ</t>
    </rPh>
    <rPh sb="152" eb="154">
      <t>ショウカン</t>
    </rPh>
    <rPh sb="158" eb="159">
      <t>ムカ</t>
    </rPh>
    <rPh sb="165" eb="166">
      <t>ヒ</t>
    </rPh>
    <rPh sb="167" eb="168">
      <t>ツヅ</t>
    </rPh>
    <rPh sb="170" eb="172">
      <t>ケンゼン</t>
    </rPh>
    <rPh sb="173" eb="175">
      <t>ケイエイ</t>
    </rPh>
    <rPh sb="176" eb="178">
      <t>イジ</t>
    </rPh>
    <rPh sb="179" eb="181">
      <t>イッテイ</t>
    </rPh>
    <rPh sb="182" eb="184">
      <t>リュウドウ</t>
    </rPh>
    <rPh sb="184" eb="186">
      <t>ヒリツ</t>
    </rPh>
    <rPh sb="187" eb="189">
      <t>カクホ</t>
    </rPh>
    <rPh sb="193" eb="195">
      <t>ヒツヨウ</t>
    </rPh>
    <rPh sb="201" eb="203">
      <t>キュウスイ</t>
    </rPh>
    <rPh sb="203" eb="205">
      <t>ゲンカ</t>
    </rPh>
    <rPh sb="206" eb="208">
      <t>ゼンコク</t>
    </rPh>
    <rPh sb="208" eb="210">
      <t>ヘイキン</t>
    </rPh>
    <rPh sb="210" eb="211">
      <t>チ</t>
    </rPh>
    <rPh sb="212" eb="213">
      <t>オヨ</t>
    </rPh>
    <rPh sb="214" eb="216">
      <t>ルイジ</t>
    </rPh>
    <rPh sb="216" eb="218">
      <t>ダンタイ</t>
    </rPh>
    <rPh sb="218" eb="220">
      <t>ヘイキン</t>
    </rPh>
    <rPh sb="220" eb="221">
      <t>チ</t>
    </rPh>
    <rPh sb="222" eb="223">
      <t>オオ</t>
    </rPh>
    <rPh sb="225" eb="227">
      <t>シタマワ</t>
    </rPh>
    <rPh sb="232" eb="234">
      <t>リョウキン</t>
    </rPh>
    <rPh sb="234" eb="236">
      <t>カイシュウ</t>
    </rPh>
    <rPh sb="236" eb="237">
      <t>リツ</t>
    </rPh>
    <rPh sb="243" eb="245">
      <t>ウワマワ</t>
    </rPh>
    <rPh sb="253" eb="255">
      <t>キュウスイ</t>
    </rPh>
    <rPh sb="256" eb="257">
      <t>カカ</t>
    </rPh>
    <rPh sb="258" eb="260">
      <t>ヒヨウ</t>
    </rPh>
    <rPh sb="261" eb="263">
      <t>キュウスイ</t>
    </rPh>
    <rPh sb="263" eb="265">
      <t>シュウエキ</t>
    </rPh>
    <rPh sb="266" eb="267">
      <t>マカナ</t>
    </rPh>
    <rPh sb="284" eb="286">
      <t>ジンコウ</t>
    </rPh>
    <rPh sb="286" eb="288">
      <t>ゲンショウ</t>
    </rPh>
    <rPh sb="288" eb="289">
      <t>オヨ</t>
    </rPh>
    <rPh sb="290" eb="292">
      <t>セッスイ</t>
    </rPh>
    <rPh sb="292" eb="294">
      <t>キキ</t>
    </rPh>
    <rPh sb="295" eb="297">
      <t>フキュウ</t>
    </rPh>
    <rPh sb="300" eb="302">
      <t>ユウシュウ</t>
    </rPh>
    <rPh sb="302" eb="304">
      <t>スイリョウ</t>
    </rPh>
    <rPh sb="305" eb="307">
      <t>ゲンショウ</t>
    </rPh>
    <rPh sb="308" eb="310">
      <t>ヨソク</t>
    </rPh>
    <rPh sb="316" eb="317">
      <t>フ</t>
    </rPh>
    <rPh sb="320" eb="322">
      <t>ヒヨウ</t>
    </rPh>
    <rPh sb="323" eb="325">
      <t>サクゲン</t>
    </rPh>
    <rPh sb="326" eb="328">
      <t>テキセツ</t>
    </rPh>
    <rPh sb="329" eb="331">
      <t>リョウキン</t>
    </rPh>
    <rPh sb="331" eb="333">
      <t>シュウニュウ</t>
    </rPh>
    <rPh sb="334" eb="336">
      <t>カクホ</t>
    </rPh>
    <rPh sb="339" eb="341">
      <t>カンキョウ</t>
    </rPh>
    <rPh sb="342" eb="344">
      <t>ヘンカ</t>
    </rPh>
    <rPh sb="348" eb="350">
      <t>ケイエイ</t>
    </rPh>
    <rPh sb="351" eb="352">
      <t>オコナ</t>
    </rPh>
    <rPh sb="353" eb="355">
      <t>ヒツヨウ</t>
    </rPh>
    <rPh sb="361" eb="363">
      <t>シセツ</t>
    </rPh>
    <rPh sb="363" eb="366">
      <t>リヨウリツ</t>
    </rPh>
    <rPh sb="368" eb="370">
      <t>オオグチ</t>
    </rPh>
    <rPh sb="370" eb="372">
      <t>ジュヨウ</t>
    </rPh>
    <rPh sb="372" eb="373">
      <t>シャ</t>
    </rPh>
    <rPh sb="376" eb="378">
      <t>コウジョウ</t>
    </rPh>
    <rPh sb="379" eb="381">
      <t>シヨウ</t>
    </rPh>
    <rPh sb="381" eb="383">
      <t>スイリョウ</t>
    </rPh>
    <rPh sb="384" eb="386">
      <t>タイオウ</t>
    </rPh>
    <rPh sb="388" eb="390">
      <t>シセツ</t>
    </rPh>
    <rPh sb="390" eb="392">
      <t>キボ</t>
    </rPh>
    <rPh sb="393" eb="394">
      <t>ユウ</t>
    </rPh>
    <rPh sb="402" eb="404">
      <t>キンネン</t>
    </rPh>
    <rPh sb="405" eb="407">
      <t>コウジョウ</t>
    </rPh>
    <rPh sb="408" eb="410">
      <t>シヨウ</t>
    </rPh>
    <rPh sb="410" eb="412">
      <t>スイリョウ</t>
    </rPh>
    <rPh sb="413" eb="415">
      <t>ゲンショウ</t>
    </rPh>
    <rPh sb="423" eb="424">
      <t>ヒク</t>
    </rPh>
    <rPh sb="425" eb="427">
      <t>スウチ</t>
    </rPh>
    <rPh sb="428" eb="430">
      <t>スイイ</t>
    </rPh>
    <rPh sb="435" eb="437">
      <t>シセツ</t>
    </rPh>
    <rPh sb="437" eb="439">
      <t>ノウリョク</t>
    </rPh>
    <rPh sb="440" eb="442">
      <t>ヨリョク</t>
    </rPh>
    <rPh sb="443" eb="444">
      <t>ノコ</t>
    </rPh>
    <rPh sb="445" eb="447">
      <t>ジョウタイ</t>
    </rPh>
    <rPh sb="454" eb="456">
      <t>ユウシュウ</t>
    </rPh>
    <rPh sb="456" eb="457">
      <t>リツ</t>
    </rPh>
    <rPh sb="460" eb="461">
      <t>ヨコ</t>
    </rPh>
    <rPh sb="464" eb="466">
      <t>スイイ</t>
    </rPh>
    <rPh sb="472" eb="475">
      <t>ケイカクテキ</t>
    </rPh>
    <rPh sb="476" eb="478">
      <t>ロウキュウ</t>
    </rPh>
    <rPh sb="478" eb="480">
      <t>シセツ</t>
    </rPh>
    <rPh sb="481" eb="483">
      <t>コウシン</t>
    </rPh>
    <rPh sb="486" eb="488">
      <t>スウチ</t>
    </rPh>
    <rPh sb="489" eb="491">
      <t>コウジョウ</t>
    </rPh>
    <rPh sb="492" eb="493">
      <t>ハカ</t>
    </rPh>
    <rPh sb="500" eb="502">
      <t>ヒツヨウ</t>
    </rPh>
    <phoneticPr fontId="4"/>
  </si>
  <si>
    <t>　現在、1年あたり5㎞を目標に老朽管更新を行っていることから、管路更新率は全国平均値、類似団体平均値よりも高い数値で推移している。管路経年化率については、平成29年度にアセットマネジメント計画を策定するなかで改めて資産状況の整理を行った結果、類似団体平均値とほぼ同程度となったが、例年より多くの管路更新が行えているわけではない。有形固定資産減価償却率で増加傾向にあり、法定耐用年数に近い資産が多いことが分かる。
　今後、水道施設全体の更新の必要性が高まるなか、アセットマネジメント計画に基づく、計画的な施設更新を実施していく必要がある。</t>
    <rPh sb="1" eb="3">
      <t>ゲンザイ</t>
    </rPh>
    <rPh sb="5" eb="6">
      <t>ネン</t>
    </rPh>
    <rPh sb="12" eb="14">
      <t>モクヒョウ</t>
    </rPh>
    <rPh sb="15" eb="17">
      <t>ロウキュウ</t>
    </rPh>
    <rPh sb="17" eb="18">
      <t>カン</t>
    </rPh>
    <rPh sb="18" eb="20">
      <t>コウシン</t>
    </rPh>
    <rPh sb="21" eb="22">
      <t>オコナ</t>
    </rPh>
    <rPh sb="31" eb="33">
      <t>カンロ</t>
    </rPh>
    <rPh sb="33" eb="35">
      <t>コウシン</t>
    </rPh>
    <rPh sb="35" eb="36">
      <t>リツ</t>
    </rPh>
    <rPh sb="37" eb="39">
      <t>ゼンコク</t>
    </rPh>
    <rPh sb="39" eb="41">
      <t>ヘイキン</t>
    </rPh>
    <rPh sb="41" eb="42">
      <t>チ</t>
    </rPh>
    <rPh sb="43" eb="45">
      <t>ルイジ</t>
    </rPh>
    <rPh sb="45" eb="47">
      <t>ダンタイ</t>
    </rPh>
    <rPh sb="47" eb="49">
      <t>ヘイキン</t>
    </rPh>
    <rPh sb="49" eb="50">
      <t>チ</t>
    </rPh>
    <rPh sb="53" eb="54">
      <t>タカ</t>
    </rPh>
    <rPh sb="55" eb="57">
      <t>スウチ</t>
    </rPh>
    <rPh sb="58" eb="60">
      <t>スイイ</t>
    </rPh>
    <rPh sb="65" eb="67">
      <t>カンロ</t>
    </rPh>
    <rPh sb="67" eb="70">
      <t>ケイネンカ</t>
    </rPh>
    <rPh sb="70" eb="71">
      <t>リツ</t>
    </rPh>
    <rPh sb="77" eb="79">
      <t>ヘイセイ</t>
    </rPh>
    <rPh sb="81" eb="83">
      <t>ネンド</t>
    </rPh>
    <rPh sb="94" eb="96">
      <t>ケイカク</t>
    </rPh>
    <rPh sb="97" eb="99">
      <t>サクテイ</t>
    </rPh>
    <rPh sb="104" eb="105">
      <t>アラタ</t>
    </rPh>
    <rPh sb="107" eb="109">
      <t>シサン</t>
    </rPh>
    <rPh sb="109" eb="111">
      <t>ジョウキョウ</t>
    </rPh>
    <rPh sb="112" eb="114">
      <t>セイリ</t>
    </rPh>
    <rPh sb="115" eb="116">
      <t>オコナ</t>
    </rPh>
    <rPh sb="118" eb="120">
      <t>ケッカ</t>
    </rPh>
    <rPh sb="121" eb="123">
      <t>ルイジ</t>
    </rPh>
    <rPh sb="123" eb="125">
      <t>ダンタイ</t>
    </rPh>
    <rPh sb="125" eb="127">
      <t>ヘイキン</t>
    </rPh>
    <rPh sb="127" eb="128">
      <t>チ</t>
    </rPh>
    <rPh sb="131" eb="134">
      <t>ドウテイド</t>
    </rPh>
    <rPh sb="140" eb="142">
      <t>レイネン</t>
    </rPh>
    <rPh sb="144" eb="145">
      <t>オオ</t>
    </rPh>
    <rPh sb="147" eb="149">
      <t>カンロ</t>
    </rPh>
    <rPh sb="149" eb="151">
      <t>コウシン</t>
    </rPh>
    <rPh sb="152" eb="153">
      <t>オコナ</t>
    </rPh>
    <rPh sb="164" eb="166">
      <t>ユウケイ</t>
    </rPh>
    <rPh sb="166" eb="168">
      <t>コテイ</t>
    </rPh>
    <rPh sb="168" eb="170">
      <t>シサン</t>
    </rPh>
    <rPh sb="170" eb="172">
      <t>ゲンカ</t>
    </rPh>
    <rPh sb="172" eb="174">
      <t>ショウキャク</t>
    </rPh>
    <rPh sb="174" eb="175">
      <t>リツ</t>
    </rPh>
    <rPh sb="176" eb="178">
      <t>ゾウカ</t>
    </rPh>
    <rPh sb="178" eb="180">
      <t>ケイコウ</t>
    </rPh>
    <rPh sb="184" eb="186">
      <t>ホウテイ</t>
    </rPh>
    <rPh sb="186" eb="188">
      <t>タイヨウ</t>
    </rPh>
    <rPh sb="188" eb="190">
      <t>ネンスウ</t>
    </rPh>
    <rPh sb="191" eb="192">
      <t>チカ</t>
    </rPh>
    <rPh sb="193" eb="195">
      <t>シサン</t>
    </rPh>
    <rPh sb="196" eb="197">
      <t>オオ</t>
    </rPh>
    <rPh sb="201" eb="202">
      <t>ワ</t>
    </rPh>
    <rPh sb="207" eb="209">
      <t>コンゴ</t>
    </rPh>
    <rPh sb="210" eb="212">
      <t>スイドウ</t>
    </rPh>
    <rPh sb="212" eb="214">
      <t>シセツ</t>
    </rPh>
    <rPh sb="214" eb="216">
      <t>ゼンタイ</t>
    </rPh>
    <rPh sb="217" eb="219">
      <t>コウシン</t>
    </rPh>
    <rPh sb="220" eb="223">
      <t>ヒツヨウセイ</t>
    </rPh>
    <rPh sb="224" eb="225">
      <t>タカ</t>
    </rPh>
    <rPh sb="240" eb="242">
      <t>ケイカク</t>
    </rPh>
    <rPh sb="243" eb="244">
      <t>モト</t>
    </rPh>
    <rPh sb="247" eb="250">
      <t>ケイカクテキ</t>
    </rPh>
    <rPh sb="251" eb="253">
      <t>シセツ</t>
    </rPh>
    <rPh sb="253" eb="255">
      <t>コウシン</t>
    </rPh>
    <rPh sb="256" eb="258">
      <t>ジッシ</t>
    </rPh>
    <rPh sb="262" eb="264">
      <t>ヒツヨウ</t>
    </rPh>
    <phoneticPr fontId="4"/>
  </si>
  <si>
    <t>　近年では、経常収支比率が100％を上回っており、毎年度、一定の純利益を計上することができているため、短期的な視点においては経営状態は安定している。
　水道事業の主たる収入源である水道料金収入について、人口減少等による一般利用者の有収水量については引き続き減少傾向である。そのような状況のなか、安定給水を実施するにあたり必要となる水道施設の更新を多く控えていることなど、本市の取り巻く事業環境を考慮すると、長期的な視点に立った計画的な事業運営が必要となる。今後も健全な経営の維持・向上を図るため、水道事業ビジョンに基づく事業運営により、事業環境の変化に対応できる経営基盤の強化に取り組んでいく必要がある。</t>
    <rPh sb="1" eb="3">
      <t>キンネン</t>
    </rPh>
    <rPh sb="6" eb="8">
      <t>ケイジョウ</t>
    </rPh>
    <rPh sb="8" eb="10">
      <t>シュウシ</t>
    </rPh>
    <rPh sb="10" eb="12">
      <t>ヒリツ</t>
    </rPh>
    <rPh sb="18" eb="20">
      <t>ウワマワ</t>
    </rPh>
    <rPh sb="25" eb="28">
      <t>マイネンド</t>
    </rPh>
    <rPh sb="29" eb="31">
      <t>イッテイ</t>
    </rPh>
    <rPh sb="32" eb="35">
      <t>ジュンリエキ</t>
    </rPh>
    <rPh sb="36" eb="38">
      <t>ケイジョウ</t>
    </rPh>
    <rPh sb="51" eb="54">
      <t>タンキテキ</t>
    </rPh>
    <rPh sb="55" eb="57">
      <t>シテン</t>
    </rPh>
    <rPh sb="62" eb="64">
      <t>ケイエイ</t>
    </rPh>
    <rPh sb="64" eb="66">
      <t>ジョウタイ</t>
    </rPh>
    <rPh sb="67" eb="69">
      <t>アンテイ</t>
    </rPh>
    <rPh sb="76" eb="78">
      <t>スイドウ</t>
    </rPh>
    <rPh sb="78" eb="80">
      <t>ジギョウ</t>
    </rPh>
    <rPh sb="81" eb="82">
      <t>シュ</t>
    </rPh>
    <rPh sb="84" eb="86">
      <t>シュウニュウ</t>
    </rPh>
    <rPh sb="86" eb="87">
      <t>ゲン</t>
    </rPh>
    <rPh sb="90" eb="92">
      <t>スイドウ</t>
    </rPh>
    <rPh sb="92" eb="94">
      <t>リョウキン</t>
    </rPh>
    <rPh sb="94" eb="96">
      <t>シュウニュウ</t>
    </rPh>
    <rPh sb="101" eb="103">
      <t>ジンコウ</t>
    </rPh>
    <rPh sb="103" eb="105">
      <t>ゲンショウ</t>
    </rPh>
    <rPh sb="105" eb="106">
      <t>ナド</t>
    </rPh>
    <rPh sb="109" eb="111">
      <t>イッパン</t>
    </rPh>
    <rPh sb="111" eb="114">
      <t>リヨウシャ</t>
    </rPh>
    <rPh sb="115" eb="117">
      <t>ユウシュウ</t>
    </rPh>
    <rPh sb="117" eb="119">
      <t>スイリョウ</t>
    </rPh>
    <rPh sb="124" eb="125">
      <t>ヒ</t>
    </rPh>
    <rPh sb="126" eb="127">
      <t>ツヅ</t>
    </rPh>
    <rPh sb="128" eb="130">
      <t>ゲンショウ</t>
    </rPh>
    <rPh sb="130" eb="132">
      <t>ケイコウ</t>
    </rPh>
    <rPh sb="141" eb="143">
      <t>ジョウキョウ</t>
    </rPh>
    <rPh sb="147" eb="149">
      <t>アンテイ</t>
    </rPh>
    <rPh sb="149" eb="151">
      <t>キュウスイ</t>
    </rPh>
    <rPh sb="152" eb="154">
      <t>ジッシ</t>
    </rPh>
    <rPh sb="160" eb="162">
      <t>ヒツヨウ</t>
    </rPh>
    <rPh sb="165" eb="167">
      <t>スイドウ</t>
    </rPh>
    <rPh sb="167" eb="169">
      <t>シセツ</t>
    </rPh>
    <rPh sb="170" eb="172">
      <t>コウシン</t>
    </rPh>
    <rPh sb="173" eb="174">
      <t>オオ</t>
    </rPh>
    <rPh sb="175" eb="176">
      <t>ヒカ</t>
    </rPh>
    <rPh sb="185" eb="186">
      <t>ホン</t>
    </rPh>
    <rPh sb="186" eb="187">
      <t>シ</t>
    </rPh>
    <rPh sb="188" eb="189">
      <t>ト</t>
    </rPh>
    <rPh sb="190" eb="191">
      <t>マ</t>
    </rPh>
    <rPh sb="192" eb="194">
      <t>ジギョウ</t>
    </rPh>
    <rPh sb="194" eb="196">
      <t>カンキョウ</t>
    </rPh>
    <rPh sb="197" eb="199">
      <t>コウリョ</t>
    </rPh>
    <rPh sb="203" eb="206">
      <t>チョウキテキ</t>
    </rPh>
    <rPh sb="207" eb="209">
      <t>シテン</t>
    </rPh>
    <rPh sb="210" eb="211">
      <t>タ</t>
    </rPh>
    <rPh sb="213" eb="216">
      <t>ケイカクテキ</t>
    </rPh>
    <rPh sb="217" eb="219">
      <t>ジギョウ</t>
    </rPh>
    <rPh sb="219" eb="221">
      <t>ウンエイ</t>
    </rPh>
    <rPh sb="222" eb="224">
      <t>ヒツヨウ</t>
    </rPh>
    <rPh sb="228" eb="230">
      <t>コンゴ</t>
    </rPh>
    <rPh sb="231" eb="233">
      <t>ケンゼン</t>
    </rPh>
    <rPh sb="234" eb="236">
      <t>ケイエイ</t>
    </rPh>
    <rPh sb="237" eb="239">
      <t>イジ</t>
    </rPh>
    <rPh sb="240" eb="242">
      <t>コウジョウ</t>
    </rPh>
    <rPh sb="243" eb="244">
      <t>ハカ</t>
    </rPh>
    <rPh sb="248" eb="250">
      <t>スイドウ</t>
    </rPh>
    <rPh sb="250" eb="252">
      <t>ジギョウ</t>
    </rPh>
    <rPh sb="257" eb="258">
      <t>モト</t>
    </rPh>
    <rPh sb="260" eb="262">
      <t>ジギョウ</t>
    </rPh>
    <rPh sb="262" eb="264">
      <t>ウンエイ</t>
    </rPh>
    <rPh sb="268" eb="270">
      <t>ジギョウ</t>
    </rPh>
    <rPh sb="270" eb="272">
      <t>カンキョウ</t>
    </rPh>
    <rPh sb="273" eb="275">
      <t>ヘンカ</t>
    </rPh>
    <rPh sb="276" eb="278">
      <t>タイオウ</t>
    </rPh>
    <rPh sb="281" eb="283">
      <t>ケイエイ</t>
    </rPh>
    <rPh sb="283" eb="285">
      <t>キバン</t>
    </rPh>
    <rPh sb="286" eb="288">
      <t>キョウカ</t>
    </rPh>
    <rPh sb="289" eb="290">
      <t>ト</t>
    </rPh>
    <rPh sb="291" eb="292">
      <t>ク</t>
    </rPh>
    <rPh sb="296" eb="2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</si>
</sst>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1.91</c:v>
                </c:pt>
                <c:pt idx="1">
                  <c:v>1.9</c:v>
                </c:pt>
                <c:pt idx="2">
                  <c:v>1.56</c:v>
                </c:pt>
                <c:pt idx="3">
                  <c:v>1.43</c:v>
                </c:pt>
                <c:pt idx="4">
                  <c:v>1.33</c:v>
                </c:pt>
              </c:numCache>
            </c:numRef>
          </c:val>
          <c:extLst>
            <c:ext xmlns:c16="http://schemas.microsoft.com/office/drawing/2014/chart" uri="{C3380CC4-5D6E-409C-BE32-E72D297353CC}">
              <c16:uniqueId val="{00000000-120E-4B8A-B0AE-8CEA7825BD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120E-4B8A-B0AE-8CEA7825BD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53.96</c:v>
                </c:pt>
                <c:pt idx="1">
                  <c:v>54.06</c:v>
                </c:pt>
                <c:pt idx="2">
                  <c:v>52.56</c:v>
                </c:pt>
                <c:pt idx="3">
                  <c:v>54.3</c:v>
                </c:pt>
                <c:pt idx="4">
                  <c:v>53.3</c:v>
                </c:pt>
              </c:numCache>
            </c:numRef>
          </c:val>
          <c:extLst>
            <c:ext xmlns:c16="http://schemas.microsoft.com/office/drawing/2014/chart" uri="{C3380CC4-5D6E-409C-BE32-E72D297353CC}">
              <c16:uniqueId val="{00000000-3CF0-4D5A-AFC3-4012177E80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3CF0-4D5A-AFC3-4012177E80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c:v>
                </c:pt>
                <c:pt idx="1">
                  <c:v>89.98</c:v>
                </c:pt>
                <c:pt idx="2">
                  <c:v>90.51</c:v>
                </c:pt>
                <c:pt idx="3">
                  <c:v>88.29</c:v>
                </c:pt>
                <c:pt idx="4">
                  <c:v>88.3</c:v>
                </c:pt>
              </c:numCache>
            </c:numRef>
          </c:val>
          <c:extLst>
            <c:ext xmlns:c16="http://schemas.microsoft.com/office/drawing/2014/chart" uri="{C3380CC4-5D6E-409C-BE32-E72D297353CC}">
              <c16:uniqueId val="{00000000-9071-4255-AE7E-AA5D7C136D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9071-4255-AE7E-AA5D7C136D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111.65</c:v>
                </c:pt>
                <c:pt idx="1">
                  <c:v>116.4</c:v>
                </c:pt>
                <c:pt idx="2">
                  <c:v>117.12</c:v>
                </c:pt>
                <c:pt idx="3">
                  <c:v>117.02</c:v>
                </c:pt>
                <c:pt idx="4">
                  <c:v>118.03</c:v>
                </c:pt>
              </c:numCache>
            </c:numRef>
          </c:val>
          <c:extLst>
            <c:ext xmlns:c16="http://schemas.microsoft.com/office/drawing/2014/chart" uri="{C3380CC4-5D6E-409C-BE32-E72D297353CC}">
              <c16:uniqueId val="{00000000-B858-4779-B409-AB0A154E83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B858-4779-B409-AB0A154E83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39.83</c:v>
                </c:pt>
                <c:pt idx="1">
                  <c:v>40.9</c:v>
                </c:pt>
                <c:pt idx="2">
                  <c:v>42.84</c:v>
                </c:pt>
                <c:pt idx="3">
                  <c:v>43.14</c:v>
                </c:pt>
                <c:pt idx="4">
                  <c:v>44.5</c:v>
                </c:pt>
              </c:numCache>
            </c:numRef>
          </c:val>
          <c:extLst>
            <c:ext xmlns:c16="http://schemas.microsoft.com/office/drawing/2014/chart" uri="{C3380CC4-5D6E-409C-BE32-E72D297353CC}">
              <c16:uniqueId val="{00000000-7E49-4B41-8CC7-3D7F4FB7A6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7E49-4B41-8CC7-3D7F4FB7A6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35.979999999999997</c:v>
                </c:pt>
                <c:pt idx="1">
                  <c:v>34.229999999999997</c:v>
                </c:pt>
                <c:pt idx="2">
                  <c:v>12.47</c:v>
                </c:pt>
                <c:pt idx="3">
                  <c:v>15.86</c:v>
                </c:pt>
                <c:pt idx="4">
                  <c:v>16.559999999999999</c:v>
                </c:pt>
              </c:numCache>
            </c:numRef>
          </c:val>
          <c:extLst>
            <c:ext xmlns:c16="http://schemas.microsoft.com/office/drawing/2014/chart" uri="{C3380CC4-5D6E-409C-BE32-E72D297353CC}">
              <c16:uniqueId val="{00000000-5DF2-47B4-9689-68E9C7C5EA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5DF2-47B4-9689-68E9C7C5EA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1A-43FC-A61C-34A7DE46FF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7E1A-43FC-A61C-34A7DE46FF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288.32</c:v>
                </c:pt>
                <c:pt idx="1">
                  <c:v>257.29000000000002</c:v>
                </c:pt>
                <c:pt idx="2">
                  <c:v>230.61</c:v>
                </c:pt>
                <c:pt idx="3">
                  <c:v>273.10000000000002</c:v>
                </c:pt>
                <c:pt idx="4">
                  <c:v>314.76</c:v>
                </c:pt>
              </c:numCache>
            </c:numRef>
          </c:val>
          <c:extLst>
            <c:ext xmlns:c16="http://schemas.microsoft.com/office/drawing/2014/chart" uri="{C3380CC4-5D6E-409C-BE32-E72D297353CC}">
              <c16:uniqueId val="{00000000-8618-4C1F-A424-073C287B90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8618-4C1F-A424-073C287B90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554.61</c:v>
                </c:pt>
                <c:pt idx="1">
                  <c:v>549.16</c:v>
                </c:pt>
                <c:pt idx="2">
                  <c:v>542.05999999999995</c:v>
                </c:pt>
                <c:pt idx="3">
                  <c:v>522.48</c:v>
                </c:pt>
                <c:pt idx="4">
                  <c:v>528.73</c:v>
                </c:pt>
              </c:numCache>
            </c:numRef>
          </c:val>
          <c:extLst>
            <c:ext xmlns:c16="http://schemas.microsoft.com/office/drawing/2014/chart" uri="{C3380CC4-5D6E-409C-BE32-E72D297353CC}">
              <c16:uniqueId val="{00000000-5098-4B3F-B96A-9BABB76A093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5098-4B3F-B96A-9BABB76A093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105.08</c:v>
                </c:pt>
                <c:pt idx="1">
                  <c:v>106.89</c:v>
                </c:pt>
                <c:pt idx="2">
                  <c:v>105.92</c:v>
                </c:pt>
                <c:pt idx="3">
                  <c:v>105.57</c:v>
                </c:pt>
                <c:pt idx="4">
                  <c:v>106.95</c:v>
                </c:pt>
              </c:numCache>
            </c:numRef>
          </c:val>
          <c:extLst>
            <c:ext xmlns:c16="http://schemas.microsoft.com/office/drawing/2014/chart" uri="{C3380CC4-5D6E-409C-BE32-E72D297353CC}">
              <c16:uniqueId val="{00000000-257B-4B2E-BE09-618D5BB6291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257B-4B2E-BE09-618D5BB6291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116.45</c:v>
                </c:pt>
                <c:pt idx="1">
                  <c:v>114.55</c:v>
                </c:pt>
                <c:pt idx="2">
                  <c:v>115.81</c:v>
                </c:pt>
                <c:pt idx="3">
                  <c:v>116.2</c:v>
                </c:pt>
                <c:pt idx="4">
                  <c:v>114.9</c:v>
                </c:pt>
              </c:numCache>
            </c:numRef>
          </c:val>
          <c:extLst>
            <c:ext xmlns:c16="http://schemas.microsoft.com/office/drawing/2014/chart" uri="{C3380CC4-5D6E-409C-BE32-E72D297353CC}">
              <c16:uniqueId val="{00000000-6476-44E9-AA93-2767A15F38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6476-44E9-AA93-2767A15F38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AO35" sqref="AO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光市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自治体職員</v>
      </c>
      <c r="AE8" s="83"/>
      <c r="AF8" s="83"/>
      <c r="AG8" s="83"/>
      <c r="AH8" s="83"/>
      <c r="AI8" s="83"/>
      <c r="AJ8" s="83"/>
      <c r="AK8" s="4"/>
      <c r="AL8" s="71">
        <f>データ!$R$6</f>
        <v>50892</v>
      </c>
      <c r="AM8" s="71"/>
      <c r="AN8" s="71"/>
      <c r="AO8" s="71"/>
      <c r="AP8" s="71"/>
      <c r="AQ8" s="71"/>
      <c r="AR8" s="71"/>
      <c r="AS8" s="71"/>
      <c r="AT8" s="67">
        <f>データ!$S$6</f>
        <v>92.13</v>
      </c>
      <c r="AU8" s="68"/>
      <c r="AV8" s="68"/>
      <c r="AW8" s="68"/>
      <c r="AX8" s="68"/>
      <c r="AY8" s="68"/>
      <c r="AZ8" s="68"/>
      <c r="BA8" s="68"/>
      <c r="BB8" s="70">
        <f>データ!$T$6</f>
        <v>552.39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47.81</v>
      </c>
      <c r="J10" s="68"/>
      <c r="K10" s="68"/>
      <c r="L10" s="68"/>
      <c r="M10" s="68"/>
      <c r="N10" s="68"/>
      <c r="O10" s="69"/>
      <c r="P10" s="70">
        <f>データ!$P$6</f>
        <v>94.47</v>
      </c>
      <c r="Q10" s="70"/>
      <c r="R10" s="70"/>
      <c r="S10" s="70"/>
      <c r="T10" s="70"/>
      <c r="U10" s="70"/>
      <c r="V10" s="70"/>
      <c r="W10" s="71">
        <f>データ!$Q$6</f>
        <v>2260</v>
      </c>
      <c r="X10" s="71"/>
      <c r="Y10" s="71"/>
      <c r="Z10" s="71"/>
      <c r="AA10" s="71"/>
      <c r="AB10" s="71"/>
      <c r="AC10" s="71"/>
      <c r="AD10" s="2"/>
      <c r="AE10" s="2"/>
      <c r="AF10" s="2"/>
      <c r="AG10" s="2"/>
      <c r="AH10" s="4"/>
      <c r="AI10" s="4"/>
      <c r="AJ10" s="4"/>
      <c r="AK10" s="4"/>
      <c r="AL10" s="71">
        <f>データ!$U$6</f>
        <v>47869</v>
      </c>
      <c r="AM10" s="71"/>
      <c r="AN10" s="71"/>
      <c r="AO10" s="71"/>
      <c r="AP10" s="71"/>
      <c r="AQ10" s="71"/>
      <c r="AR10" s="71"/>
      <c r="AS10" s="71"/>
      <c r="AT10" s="67">
        <f>データ!$V$6</f>
        <v>46.58</v>
      </c>
      <c r="AU10" s="68"/>
      <c r="AV10" s="68"/>
      <c r="AW10" s="68"/>
      <c r="AX10" s="68"/>
      <c r="AY10" s="68"/>
      <c r="AZ10" s="68"/>
      <c r="BA10" s="68"/>
      <c r="BB10" s="70">
        <f>データ!$W$6</f>
        <v>1027.67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obw+oCYSIBn7CBzxvNWAJiyxVG0+8KsQE/CNZkpn/aNpyHgG7gnkdC1ogvTdQ4hC0N+YQT2lZO1BRDh0YGyqQ==" saltValue="pp54Ss8LQsUs2ZfYACq5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352101</v>
      </c>
      <c r="D6" s="34">
        <f t="shared" si="3"/>
        <v>46</v>
      </c>
      <c r="E6" s="34">
        <f t="shared" si="3"/>
        <v>1</v>
      </c>
      <c r="F6" s="34">
        <f t="shared" si="3"/>
        <v>0</v>
      </c>
      <c r="G6" s="34">
        <f t="shared" si="3"/>
        <v>1</v>
      </c>
      <c r="H6" s="34" t="str">
        <f t="shared" si="3"/>
        <v>山口県　光市</v>
      </c>
      <c r="I6" s="34" t="str">
        <f t="shared" si="3"/>
        <v>法適用</v>
      </c>
      <c r="J6" s="34" t="str">
        <f t="shared" si="3"/>
        <v>水道事業</v>
      </c>
      <c r="K6" s="34" t="str">
        <f t="shared" si="3"/>
        <v>末端給水事業</v>
      </c>
      <c r="L6" s="34" t="str">
        <f t="shared" si="3"/>
        <v>A5</v>
      </c>
      <c r="M6" s="34" t="str">
        <f t="shared" si="3"/>
        <v>自治体職員</v>
      </c>
      <c r="N6" s="35" t="str">
        <f t="shared" si="3"/>
        <v>-</v>
      </c>
      <c r="O6" s="35">
        <f t="shared" si="3"/>
        <v>47.81</v>
      </c>
      <c r="P6" s="35">
        <f t="shared" si="3"/>
        <v>94.47</v>
      </c>
      <c r="Q6" s="35">
        <f t="shared" si="3"/>
        <v>2260</v>
      </c>
      <c r="R6" s="35">
        <f t="shared" si="3"/>
        <v>50892</v>
      </c>
      <c r="S6" s="35">
        <f t="shared" si="3"/>
        <v>92.13</v>
      </c>
      <c r="T6" s="35">
        <f t="shared" si="3"/>
        <v>552.39</v>
      </c>
      <c r="U6" s="35">
        <f t="shared" si="3"/>
        <v>47869</v>
      </c>
      <c r="V6" s="35">
        <f t="shared" si="3"/>
        <v>46.58</v>
      </c>
      <c r="W6" s="35">
        <f t="shared" si="3"/>
        <v>1027.67</v>
      </c>
      <c r="X6" s="36">
        <f>IF(X7="",NA(),X7)</f>
        <v>111.65</v>
      </c>
      <c r="Y6" s="36">
        <f t="shared" ref="Y6:AG6" si="4">IF(Y7="",NA(),Y7)</f>
        <v>116.4</v>
      </c>
      <c r="Z6" s="36">
        <f t="shared" si="4"/>
        <v>117.12</v>
      </c>
      <c r="AA6" s="36">
        <f t="shared" si="4"/>
        <v>117.02</v>
      </c>
      <c r="AB6" s="36">
        <f t="shared" si="4"/>
        <v>118.03</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288.32</v>
      </c>
      <c r="AU6" s="36">
        <f t="shared" ref="AU6:BC6" si="6">IF(AU7="",NA(),AU7)</f>
        <v>257.29000000000002</v>
      </c>
      <c r="AV6" s="36">
        <f t="shared" si="6"/>
        <v>230.61</v>
      </c>
      <c r="AW6" s="36">
        <f t="shared" si="6"/>
        <v>273.10000000000002</v>
      </c>
      <c r="AX6" s="36">
        <f t="shared" si="6"/>
        <v>314.76</v>
      </c>
      <c r="AY6" s="36">
        <f t="shared" si="6"/>
        <v>371.31</v>
      </c>
      <c r="AZ6" s="36">
        <f t="shared" si="6"/>
        <v>377.63</v>
      </c>
      <c r="BA6" s="36">
        <f t="shared" si="6"/>
        <v>357.34</v>
      </c>
      <c r="BB6" s="36">
        <f t="shared" si="6"/>
        <v>366.03</v>
      </c>
      <c r="BC6" s="36">
        <f t="shared" si="6"/>
        <v>365.18</v>
      </c>
      <c r="BD6" s="35" t="str">
        <f>IF(BD7="","",IF(BD7="-","【-】","【"&amp;SUBSTITUTE(TEXT(BD7,"#,##0.00"),"-","△")&amp;"】"))</f>
        <v>【264.97】</v>
      </c>
      <c r="BE6" s="36">
        <f>IF(BE7="",NA(),BE7)</f>
        <v>554.61</v>
      </c>
      <c r="BF6" s="36">
        <f t="shared" ref="BF6:BN6" si="7">IF(BF7="",NA(),BF7)</f>
        <v>549.16</v>
      </c>
      <c r="BG6" s="36">
        <f t="shared" si="7"/>
        <v>542.05999999999995</v>
      </c>
      <c r="BH6" s="36">
        <f t="shared" si="7"/>
        <v>522.48</v>
      </c>
      <c r="BI6" s="36">
        <f t="shared" si="7"/>
        <v>528.73</v>
      </c>
      <c r="BJ6" s="36">
        <f t="shared" si="7"/>
        <v>373.09</v>
      </c>
      <c r="BK6" s="36">
        <f t="shared" si="7"/>
        <v>364.71</v>
      </c>
      <c r="BL6" s="36">
        <f t="shared" si="7"/>
        <v>373.69</v>
      </c>
      <c r="BM6" s="36">
        <f t="shared" si="7"/>
        <v>370.12</v>
      </c>
      <c r="BN6" s="36">
        <f t="shared" si="7"/>
        <v>371.65</v>
      </c>
      <c r="BO6" s="35" t="str">
        <f>IF(BO7="","",IF(BO7="-","【-】","【"&amp;SUBSTITUTE(TEXT(BO7,"#,##0.00"),"-","△")&amp;"】"))</f>
        <v>【266.61】</v>
      </c>
      <c r="BP6" s="36">
        <f>IF(BP7="",NA(),BP7)</f>
        <v>105.08</v>
      </c>
      <c r="BQ6" s="36">
        <f t="shared" ref="BQ6:BY6" si="8">IF(BQ7="",NA(),BQ7)</f>
        <v>106.89</v>
      </c>
      <c r="BR6" s="36">
        <f t="shared" si="8"/>
        <v>105.92</v>
      </c>
      <c r="BS6" s="36">
        <f t="shared" si="8"/>
        <v>105.57</v>
      </c>
      <c r="BT6" s="36">
        <f t="shared" si="8"/>
        <v>106.95</v>
      </c>
      <c r="BU6" s="36">
        <f t="shared" si="8"/>
        <v>99.99</v>
      </c>
      <c r="BV6" s="36">
        <f t="shared" si="8"/>
        <v>100.65</v>
      </c>
      <c r="BW6" s="36">
        <f t="shared" si="8"/>
        <v>99.87</v>
      </c>
      <c r="BX6" s="36">
        <f t="shared" si="8"/>
        <v>100.42</v>
      </c>
      <c r="BY6" s="36">
        <f t="shared" si="8"/>
        <v>98.77</v>
      </c>
      <c r="BZ6" s="35" t="str">
        <f>IF(BZ7="","",IF(BZ7="-","【-】","【"&amp;SUBSTITUTE(TEXT(BZ7,"#,##0.00"),"-","△")&amp;"】"))</f>
        <v>【103.24】</v>
      </c>
      <c r="CA6" s="36">
        <f>IF(CA7="",NA(),CA7)</f>
        <v>116.45</v>
      </c>
      <c r="CB6" s="36">
        <f t="shared" ref="CB6:CJ6" si="9">IF(CB7="",NA(),CB7)</f>
        <v>114.55</v>
      </c>
      <c r="CC6" s="36">
        <f t="shared" si="9"/>
        <v>115.81</v>
      </c>
      <c r="CD6" s="36">
        <f t="shared" si="9"/>
        <v>116.2</v>
      </c>
      <c r="CE6" s="36">
        <f t="shared" si="9"/>
        <v>114.9</v>
      </c>
      <c r="CF6" s="36">
        <f t="shared" si="9"/>
        <v>171.15</v>
      </c>
      <c r="CG6" s="36">
        <f t="shared" si="9"/>
        <v>170.19</v>
      </c>
      <c r="CH6" s="36">
        <f t="shared" si="9"/>
        <v>171.81</v>
      </c>
      <c r="CI6" s="36">
        <f t="shared" si="9"/>
        <v>171.67</v>
      </c>
      <c r="CJ6" s="36">
        <f t="shared" si="9"/>
        <v>173.67</v>
      </c>
      <c r="CK6" s="35" t="str">
        <f>IF(CK7="","",IF(CK7="-","【-】","【"&amp;SUBSTITUTE(TEXT(CK7,"#,##0.00"),"-","△")&amp;"】"))</f>
        <v>【168.38】</v>
      </c>
      <c r="CL6" s="36">
        <f>IF(CL7="",NA(),CL7)</f>
        <v>53.96</v>
      </c>
      <c r="CM6" s="36">
        <f t="shared" ref="CM6:CU6" si="10">IF(CM7="",NA(),CM7)</f>
        <v>54.06</v>
      </c>
      <c r="CN6" s="36">
        <f t="shared" si="10"/>
        <v>52.56</v>
      </c>
      <c r="CO6" s="36">
        <f t="shared" si="10"/>
        <v>54.3</v>
      </c>
      <c r="CP6" s="36">
        <f t="shared" si="10"/>
        <v>53.3</v>
      </c>
      <c r="CQ6" s="36">
        <f t="shared" si="10"/>
        <v>58.53</v>
      </c>
      <c r="CR6" s="36">
        <f t="shared" si="10"/>
        <v>59.01</v>
      </c>
      <c r="CS6" s="36">
        <f t="shared" si="10"/>
        <v>60.03</v>
      </c>
      <c r="CT6" s="36">
        <f t="shared" si="10"/>
        <v>59.74</v>
      </c>
      <c r="CU6" s="36">
        <f t="shared" si="10"/>
        <v>59.67</v>
      </c>
      <c r="CV6" s="35" t="str">
        <f>IF(CV7="","",IF(CV7="-","【-】","【"&amp;SUBSTITUTE(TEXT(CV7,"#,##0.00"),"-","△")&amp;"】"))</f>
        <v>【60.00】</v>
      </c>
      <c r="CW6" s="36">
        <f>IF(CW7="",NA(),CW7)</f>
        <v>90</v>
      </c>
      <c r="CX6" s="36">
        <f t="shared" ref="CX6:DF6" si="11">IF(CX7="",NA(),CX7)</f>
        <v>89.98</v>
      </c>
      <c r="CY6" s="36">
        <f t="shared" si="11"/>
        <v>90.51</v>
      </c>
      <c r="CZ6" s="36">
        <f t="shared" si="11"/>
        <v>88.29</v>
      </c>
      <c r="DA6" s="36">
        <f t="shared" si="11"/>
        <v>88.3</v>
      </c>
      <c r="DB6" s="36">
        <f t="shared" si="11"/>
        <v>85.26</v>
      </c>
      <c r="DC6" s="36">
        <f t="shared" si="11"/>
        <v>85.37</v>
      </c>
      <c r="DD6" s="36">
        <f t="shared" si="11"/>
        <v>84.81</v>
      </c>
      <c r="DE6" s="36">
        <f t="shared" si="11"/>
        <v>84.8</v>
      </c>
      <c r="DF6" s="36">
        <f t="shared" si="11"/>
        <v>84.6</v>
      </c>
      <c r="DG6" s="35" t="str">
        <f>IF(DG7="","",IF(DG7="-","【-】","【"&amp;SUBSTITUTE(TEXT(DG7,"#,##0.00"),"-","△")&amp;"】"))</f>
        <v>【89.80】</v>
      </c>
      <c r="DH6" s="36">
        <f>IF(DH7="",NA(),DH7)</f>
        <v>39.83</v>
      </c>
      <c r="DI6" s="36">
        <f t="shared" ref="DI6:DQ6" si="12">IF(DI7="",NA(),DI7)</f>
        <v>40.9</v>
      </c>
      <c r="DJ6" s="36">
        <f t="shared" si="12"/>
        <v>42.84</v>
      </c>
      <c r="DK6" s="36">
        <f t="shared" si="12"/>
        <v>43.14</v>
      </c>
      <c r="DL6" s="36">
        <f t="shared" si="12"/>
        <v>44.5</v>
      </c>
      <c r="DM6" s="36">
        <f t="shared" si="12"/>
        <v>45.75</v>
      </c>
      <c r="DN6" s="36">
        <f t="shared" si="12"/>
        <v>46.9</v>
      </c>
      <c r="DO6" s="36">
        <f t="shared" si="12"/>
        <v>47.28</v>
      </c>
      <c r="DP6" s="36">
        <f t="shared" si="12"/>
        <v>47.66</v>
      </c>
      <c r="DQ6" s="36">
        <f t="shared" si="12"/>
        <v>48.17</v>
      </c>
      <c r="DR6" s="35" t="str">
        <f>IF(DR7="","",IF(DR7="-","【-】","【"&amp;SUBSTITUTE(TEXT(DR7,"#,##0.00"),"-","△")&amp;"】"))</f>
        <v>【49.59】</v>
      </c>
      <c r="DS6" s="36">
        <f>IF(DS7="",NA(),DS7)</f>
        <v>35.979999999999997</v>
      </c>
      <c r="DT6" s="36">
        <f t="shared" ref="DT6:EB6" si="13">IF(DT7="",NA(),DT7)</f>
        <v>34.229999999999997</v>
      </c>
      <c r="DU6" s="36">
        <f t="shared" si="13"/>
        <v>12.47</v>
      </c>
      <c r="DV6" s="36">
        <f t="shared" si="13"/>
        <v>15.86</v>
      </c>
      <c r="DW6" s="36">
        <f t="shared" si="13"/>
        <v>16.559999999999999</v>
      </c>
      <c r="DX6" s="36">
        <f t="shared" si="13"/>
        <v>10.54</v>
      </c>
      <c r="DY6" s="36">
        <f t="shared" si="13"/>
        <v>12.03</v>
      </c>
      <c r="DZ6" s="36">
        <f t="shared" si="13"/>
        <v>12.19</v>
      </c>
      <c r="EA6" s="36">
        <f t="shared" si="13"/>
        <v>15.1</v>
      </c>
      <c r="EB6" s="36">
        <f t="shared" si="13"/>
        <v>17.12</v>
      </c>
      <c r="EC6" s="35" t="str">
        <f>IF(EC7="","",IF(EC7="-","【-】","【"&amp;SUBSTITUTE(TEXT(EC7,"#,##0.00"),"-","△")&amp;"】"))</f>
        <v>【19.44】</v>
      </c>
      <c r="ED6" s="36">
        <f>IF(ED7="",NA(),ED7)</f>
        <v>1.91</v>
      </c>
      <c r="EE6" s="36">
        <f t="shared" ref="EE6:EM6" si="14">IF(EE7="",NA(),EE7)</f>
        <v>1.9</v>
      </c>
      <c r="EF6" s="36">
        <f t="shared" si="14"/>
        <v>1.56</v>
      </c>
      <c r="EG6" s="36">
        <f t="shared" si="14"/>
        <v>1.43</v>
      </c>
      <c r="EH6" s="36">
        <f t="shared" si="14"/>
        <v>1.33</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352101</v>
      </c>
      <c r="D7" s="38">
        <v>46</v>
      </c>
      <c r="E7" s="38">
        <v>1</v>
      </c>
      <c r="F7" s="38">
        <v>0</v>
      </c>
      <c r="G7" s="38">
        <v>1</v>
      </c>
      <c r="H7" s="38" t="s">
        <v>93</v>
      </c>
      <c r="I7" s="38" t="s">
        <v>94</v>
      </c>
      <c r="J7" s="38" t="s">
        <v>95</v>
      </c>
      <c r="K7" s="38" t="s">
        <v>96</v>
      </c>
      <c r="L7" s="38" t="s">
        <v>97</v>
      </c>
      <c r="M7" s="38" t="s">
        <v>98</v>
      </c>
      <c r="N7" s="39" t="s">
        <v>99</v>
      </c>
      <c r="O7" s="39">
        <v>47.81</v>
      </c>
      <c r="P7" s="39">
        <v>94.47</v>
      </c>
      <c r="Q7" s="39">
        <v>2260</v>
      </c>
      <c r="R7" s="39">
        <v>50892</v>
      </c>
      <c r="S7" s="39">
        <v>92.13</v>
      </c>
      <c r="T7" s="39">
        <v>552.39</v>
      </c>
      <c r="U7" s="39">
        <v>47869</v>
      </c>
      <c r="V7" s="39">
        <v>46.58</v>
      </c>
      <c r="W7" s="39">
        <v>1027.67</v>
      </c>
      <c r="X7" s="39">
        <v>111.65</v>
      </c>
      <c r="Y7" s="39">
        <v>116.4</v>
      </c>
      <c r="Z7" s="39">
        <v>117.12</v>
      </c>
      <c r="AA7" s="39">
        <v>117.02</v>
      </c>
      <c r="AB7" s="39">
        <v>118.03</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288.32</v>
      </c>
      <c r="AU7" s="39">
        <v>257.29000000000002</v>
      </c>
      <c r="AV7" s="39">
        <v>230.61</v>
      </c>
      <c r="AW7" s="39">
        <v>273.10000000000002</v>
      </c>
      <c r="AX7" s="39">
        <v>314.76</v>
      </c>
      <c r="AY7" s="39">
        <v>371.31</v>
      </c>
      <c r="AZ7" s="39">
        <v>377.63</v>
      </c>
      <c r="BA7" s="39">
        <v>357.34</v>
      </c>
      <c r="BB7" s="39">
        <v>366.03</v>
      </c>
      <c r="BC7" s="39">
        <v>365.18</v>
      </c>
      <c r="BD7" s="39">
        <v>264.97000000000003</v>
      </c>
      <c r="BE7" s="39">
        <v>554.61</v>
      </c>
      <c r="BF7" s="39">
        <v>549.16</v>
      </c>
      <c r="BG7" s="39">
        <v>542.05999999999995</v>
      </c>
      <c r="BH7" s="39">
        <v>522.48</v>
      </c>
      <c r="BI7" s="39">
        <v>528.73</v>
      </c>
      <c r="BJ7" s="39">
        <v>373.09</v>
      </c>
      <c r="BK7" s="39">
        <v>364.71</v>
      </c>
      <c r="BL7" s="39">
        <v>373.69</v>
      </c>
      <c r="BM7" s="39">
        <v>370.12</v>
      </c>
      <c r="BN7" s="39">
        <v>371.65</v>
      </c>
      <c r="BO7" s="39">
        <v>266.61</v>
      </c>
      <c r="BP7" s="39">
        <v>105.08</v>
      </c>
      <c r="BQ7" s="39">
        <v>106.89</v>
      </c>
      <c r="BR7" s="39">
        <v>105.92</v>
      </c>
      <c r="BS7" s="39">
        <v>105.57</v>
      </c>
      <c r="BT7" s="39">
        <v>106.95</v>
      </c>
      <c r="BU7" s="39">
        <v>99.99</v>
      </c>
      <c r="BV7" s="39">
        <v>100.65</v>
      </c>
      <c r="BW7" s="39">
        <v>99.87</v>
      </c>
      <c r="BX7" s="39">
        <v>100.42</v>
      </c>
      <c r="BY7" s="39">
        <v>98.77</v>
      </c>
      <c r="BZ7" s="39">
        <v>103.24</v>
      </c>
      <c r="CA7" s="39">
        <v>116.45</v>
      </c>
      <c r="CB7" s="39">
        <v>114.55</v>
      </c>
      <c r="CC7" s="39">
        <v>115.81</v>
      </c>
      <c r="CD7" s="39">
        <v>116.2</v>
      </c>
      <c r="CE7" s="39">
        <v>114.9</v>
      </c>
      <c r="CF7" s="39">
        <v>171.15</v>
      </c>
      <c r="CG7" s="39">
        <v>170.19</v>
      </c>
      <c r="CH7" s="39">
        <v>171.81</v>
      </c>
      <c r="CI7" s="39">
        <v>171.67</v>
      </c>
      <c r="CJ7" s="39">
        <v>173.67</v>
      </c>
      <c r="CK7" s="39">
        <v>168.38</v>
      </c>
      <c r="CL7" s="39">
        <v>53.96</v>
      </c>
      <c r="CM7" s="39">
        <v>54.06</v>
      </c>
      <c r="CN7" s="39">
        <v>52.56</v>
      </c>
      <c r="CO7" s="39">
        <v>54.3</v>
      </c>
      <c r="CP7" s="39">
        <v>53.3</v>
      </c>
      <c r="CQ7" s="39">
        <v>58.53</v>
      </c>
      <c r="CR7" s="39">
        <v>59.01</v>
      </c>
      <c r="CS7" s="39">
        <v>60.03</v>
      </c>
      <c r="CT7" s="39">
        <v>59.74</v>
      </c>
      <c r="CU7" s="39">
        <v>59.67</v>
      </c>
      <c r="CV7" s="39">
        <v>60</v>
      </c>
      <c r="CW7" s="39">
        <v>90</v>
      </c>
      <c r="CX7" s="39">
        <v>89.98</v>
      </c>
      <c r="CY7" s="39">
        <v>90.51</v>
      </c>
      <c r="CZ7" s="39">
        <v>88.29</v>
      </c>
      <c r="DA7" s="39">
        <v>88.3</v>
      </c>
      <c r="DB7" s="39">
        <v>85.26</v>
      </c>
      <c r="DC7" s="39">
        <v>85.37</v>
      </c>
      <c r="DD7" s="39">
        <v>84.81</v>
      </c>
      <c r="DE7" s="39">
        <v>84.8</v>
      </c>
      <c r="DF7" s="39">
        <v>84.6</v>
      </c>
      <c r="DG7" s="39">
        <v>89.8</v>
      </c>
      <c r="DH7" s="39">
        <v>39.83</v>
      </c>
      <c r="DI7" s="39">
        <v>40.9</v>
      </c>
      <c r="DJ7" s="39">
        <v>42.84</v>
      </c>
      <c r="DK7" s="39">
        <v>43.14</v>
      </c>
      <c r="DL7" s="39">
        <v>44.5</v>
      </c>
      <c r="DM7" s="39">
        <v>45.75</v>
      </c>
      <c r="DN7" s="39">
        <v>46.9</v>
      </c>
      <c r="DO7" s="39">
        <v>47.28</v>
      </c>
      <c r="DP7" s="39">
        <v>47.66</v>
      </c>
      <c r="DQ7" s="39">
        <v>48.17</v>
      </c>
      <c r="DR7" s="39">
        <v>49.59</v>
      </c>
      <c r="DS7" s="39">
        <v>35.979999999999997</v>
      </c>
      <c r="DT7" s="39">
        <v>34.229999999999997</v>
      </c>
      <c r="DU7" s="39">
        <v>12.47</v>
      </c>
      <c r="DV7" s="39">
        <v>15.86</v>
      </c>
      <c r="DW7" s="39">
        <v>16.559999999999999</v>
      </c>
      <c r="DX7" s="39">
        <v>10.54</v>
      </c>
      <c r="DY7" s="39">
        <v>12.03</v>
      </c>
      <c r="DZ7" s="39">
        <v>12.19</v>
      </c>
      <c r="EA7" s="39">
        <v>15.1</v>
      </c>
      <c r="EB7" s="39">
        <v>17.12</v>
      </c>
      <c r="EC7" s="39">
        <v>19.440000000000001</v>
      </c>
      <c r="ED7" s="39">
        <v>1.91</v>
      </c>
      <c r="EE7" s="39">
        <v>1.9</v>
      </c>
      <c r="EF7" s="39">
        <v>1.56</v>
      </c>
      <c r="EG7" s="39">
        <v>1.43</v>
      </c>
      <c r="EH7" s="39">
        <v>1.33</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SUIDOU-001</cp:lastModifiedBy>
  <cp:lastPrinted>2021-02-02T07:51:09Z</cp:lastPrinted>
  <dcterms:created xsi:type="dcterms:W3CDTF">2020-12-04T02:13:53Z</dcterms:created>
  <dcterms:modified xsi:type="dcterms:W3CDTF">2021-02-02T07:54:19Z</dcterms:modified>
  <cp:category/>
</cp:coreProperties>
</file>