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228"/>
  <workbookPr/>
  <mc:AlternateContent xmlns:mc="http://schemas.openxmlformats.org/markup-compatibility/2006">
    <mc:Choice Requires="x15">
      <x15ac:absPath xmlns:x15ac="http://schemas.microsoft.com/office/spreadsheetml/2010/11/ac" url="\\172.23.236.9\data01\09 財政課\財政係\▽経営比較分析表\R2\"/>
    </mc:Choice>
  </mc:AlternateContent>
  <xr:revisionPtr revIDLastSave="0" documentId="13_ncr:1_{C35F910B-E555-4554-AD49-07EC0F7FF8B0}" xr6:coauthVersionLast="45" xr6:coauthVersionMax="45" xr10:uidLastSave="{00000000-0000-0000-0000-000000000000}"/>
  <workbookProtection workbookAlgorithmName="SHA-512" workbookHashValue="DJpTQOd8xFMdzaU2ncPpAzT+aXQy3DVMtNqkAQ/BhUch0dj19epx0B1hR36NqOAHheVsE6ry5U1dUhPudOsz1A==" workbookSaltValue="CH3L45FQ0GKzIphtK16exQ==" workbookSpinCount="100000" lockStructure="1"/>
  <bookViews>
    <workbookView xWindow="-120" yWindow="-120" windowWidth="29040" windowHeight="15840" xr2:uid="{00000000-000D-0000-FFFF-FFFF00000000}"/>
  </bookViews>
  <sheets>
    <sheet name="法適用_水道事業" sheetId="4" r:id="rId1"/>
    <sheet name="データ" sheetId="5" state="hidden"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<sst xmlns="http://schemas.openxmlformats.org/spreadsheetml/2006/main" count="228" uniqueCount="114">
  <si>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</si>
  <si>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</si>
  <si>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</si>
  <si>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</si>
  <si>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</si>
  <si>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</si>
  <si>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</si>
  <si>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</si>
  <si>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</si>
  <si>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</si>
  <si>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</si>
  <si>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</si>
  <si>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</si>
  <si>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</si>
  <si>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</si>
  <si>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</si>
  <si>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</si>
  <si>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</si>
  <si>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</si>
  <si>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</si>
  <si>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</si>
  <si>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</si>
  <si>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</si>
  <si>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</si>
  <si>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</si>
  <si>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</si>
  <si>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</si>
  <si>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</si>
  <si>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</si>
  <si>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</si>
  <si>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</si>
  <si>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</si>
  <si>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</si>
  <si>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</si>
  <si>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</si>
  <si>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</si>
  <si>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</si>
  <si>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</si>
  <si>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</si>
  <si>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</si>
  <si>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</si>
  <si>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</si>
  <si>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</si>
  <si>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</si>
  <si>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</si>
  <si>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</si>
  <si>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</si>
  <si>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</si>
  <si>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</si>
  <si>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</si>
  <si>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</si>
  <si>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</si>
  <si>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</si>
  <si>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</si>
  <si>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</si>
  <si>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</si>
  <si>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</si>
  <si>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</si>
  <si>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</si>
  <si>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</si>
  <si>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</si>
  <si>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</si>
  <si>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</si>
  <si>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</si>
  <si>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</si>
  <si>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</si>
  <si>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</si>
  <si>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</si>
  <si>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</si>
  <si>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</si>
  <si>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</si>
  <si>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</si>
  <si>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</si>
  <si>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</si>
  <si>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</si>
  <si>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</si>
  <si>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</si>
  <si>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</si>
  <si>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</si>
  <si>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</si>
  <si>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</si>
  <si>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</si>
  <si>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</si>
  <si>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</si>
  <si>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</si>
  <si>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</si>
  <si>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</si>
  <si>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</si>
  <si>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</si>
  <si>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</si>
  <si>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</si>
  <si>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</si>
  <si>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</si>
  <si>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周南市</t>
  </si>
  <si>
    <t>法適用</t>
  </si>
  <si>
    <t>水道事業</t>
  </si>
  <si>
    <t>末端給水事業</t>
  </si>
  <si>
    <t>A3</t>
  </si>
  <si>
    <t>自治体職員 その他</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</si>
  <si>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</si>
  <si>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</si>
  <si>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</si>
  <si>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</si>
  <si>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</si>
  <si>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</si>
  <si>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</si>
  <si>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</si>
  <si>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</si>
  <si>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</si>
  <si>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</si>
  <si>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</si>
  <si>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①有形固定資産減価償却率
　類似団体平均値と比較すると高い。本市水道事業は、創設が早く、施設が古いため、有形固定資産減価償却率が高い傾向にある。
②管路経年化率
　類似団体平均値と比較すると高い。本市水道事業は、創設が早く、老朽管が多いため、管路経年化率が高い傾向にある。
③管路更新率
　限られた財源の中で老朽管更新工事を毎年鋭意進めてきたことにより類似団体平均値と比較すると若干上回っているが、管路経年化率も高く、管路の経年化に追いついていない状況である。</t>
    <rPh sb="1" eb="3">
      <t>ユウケイ</t>
    </rPh>
    <rPh sb="3" eb="5">
      <t>コテイ</t>
    </rPh>
    <rPh sb="5" eb="7">
      <t>シサン</t>
    </rPh>
    <rPh sb="7" eb="9">
      <t>ゲンカ</t>
    </rPh>
    <rPh sb="9" eb="11">
      <t>ショウキャク</t>
    </rPh>
    <rPh sb="11" eb="12">
      <t>リツ</t>
    </rPh>
    <rPh sb="14" eb="16">
      <t>ルイジ</t>
    </rPh>
    <rPh sb="16" eb="18">
      <t>ダンタイ</t>
    </rPh>
    <rPh sb="18" eb="21">
      <t>ヘイキンチ</t>
    </rPh>
    <rPh sb="22" eb="24">
      <t>ヒカク</t>
    </rPh>
    <rPh sb="27" eb="28">
      <t>タカ</t>
    </rPh>
    <rPh sb="30" eb="31">
      <t>ホン</t>
    </rPh>
    <rPh sb="31" eb="32">
      <t>シ</t>
    </rPh>
    <rPh sb="32" eb="34">
      <t>スイドウ</t>
    </rPh>
    <rPh sb="34" eb="36">
      <t>ジギョウ</t>
    </rPh>
    <rPh sb="38" eb="40">
      <t>ソウセツ</t>
    </rPh>
    <rPh sb="41" eb="42">
      <t>ハヤ</t>
    </rPh>
    <rPh sb="44" eb="46">
      <t>シセツ</t>
    </rPh>
    <rPh sb="47" eb="48">
      <t>フル</t>
    </rPh>
    <rPh sb="52" eb="54">
      <t>ユウケイ</t>
    </rPh>
    <rPh sb="54" eb="56">
      <t>コテイ</t>
    </rPh>
    <rPh sb="56" eb="58">
      <t>シサン</t>
    </rPh>
    <rPh sb="58" eb="60">
      <t>ゲンカ</t>
    </rPh>
    <rPh sb="60" eb="62">
      <t>ショウキャク</t>
    </rPh>
    <rPh sb="62" eb="63">
      <t>リツ</t>
    </rPh>
    <rPh sb="64" eb="65">
      <t>タカ</t>
    </rPh>
    <rPh sb="66" eb="68">
      <t>ケイコウ</t>
    </rPh>
    <rPh sb="74" eb="76">
      <t>カンロ</t>
    </rPh>
    <rPh sb="76" eb="79">
      <t>ケイネンカ</t>
    </rPh>
    <rPh sb="79" eb="80">
      <t>リツ</t>
    </rPh>
    <rPh sb="95" eb="96">
      <t>タカ</t>
    </rPh>
    <rPh sb="109" eb="110">
      <t>ハヤ</t>
    </rPh>
    <rPh sb="138" eb="140">
      <t>カンロ</t>
    </rPh>
    <rPh sb="140" eb="142">
      <t>コウシン</t>
    </rPh>
    <rPh sb="142" eb="143">
      <t>リツマカナキュウスイゲンカルイジダンタイヘイキンチヒカクタカヘイセイネンドキタヤマハイスイカンフセツカユウシュウリツゾウカ</t>
    </rPh>
    <rPh sb="145" eb="146">
      <t>カギ</t>
    </rPh>
    <rPh sb="149" eb="151">
      <t>ザイゲン</t>
    </rPh>
    <rPh sb="152" eb="153">
      <t>ナカ</t>
    </rPh>
    <rPh sb="189" eb="191">
      <t>ジャッカン</t>
    </rPh>
    <rPh sb="191" eb="192">
      <t>ウエ</t>
    </rPh>
    <rPh sb="209" eb="211">
      <t>カンロ</t>
    </rPh>
    <rPh sb="212" eb="215">
      <t>ケイネンカ</t>
    </rPh>
    <rPh sb="216" eb="217">
      <t>オ</t>
    </rPh>
    <rPh sb="224" eb="226">
      <t>ジョウキョウ</t>
    </rPh>
    <phoneticPr fontId="7"/>
  </si>
  <si>
    <t>現状における経営状況は、比較的良好である。
ただし、類似団体平均値と比較すると次の3点において課題があるため、対策を進めていく。
①企業債残高の削減
　平成22年度末残高133億円から平成27年度末残高106億円と着実に企業債の削減を進めてきたが、熊毛地区水道事業等の統合に伴い、平成29年度末残高151億円と大幅に増加した。令和元年度末残高は138億円で着実に減っているが、今後も内部留保資金及び借入額を考慮しながら借入額を調整し、引き続き残高の削減に努める。
②施設維持管理費の抑制
　合併及び熊毛地区水道事業等の統合により維持管理費等の経費が増大しており、仕様、発注方法等更なる見直しを図り、費用抑制に努めていく。
③老朽化対策
　これまで耐震化事業を大幅に進めてきたが、管路経年化率の上昇に追いついていない状況である。今後も、財政状況を踏まえながら、優先度の高い重要箇所を中心に管路の更新を進めていく。</t>
    <rPh sb="132" eb="133">
      <t>トウ</t>
    </rPh>
    <rPh sb="155" eb="157">
      <t>オオハバ</t>
    </rPh>
    <rPh sb="158" eb="160">
      <t>ゾウカ</t>
    </rPh>
    <rPh sb="181" eb="182">
      <t>ヘ</t>
    </rPh>
    <rPh sb="188" eb="190">
      <t>コンゴ</t>
    </rPh>
    <rPh sb="191" eb="193">
      <t>ナイブ</t>
    </rPh>
    <rPh sb="193" eb="195">
      <t>リュウホ</t>
    </rPh>
    <rPh sb="195" eb="197">
      <t>シキン</t>
    </rPh>
    <rPh sb="197" eb="198">
      <t>オヨ</t>
    </rPh>
    <rPh sb="209" eb="211">
      <t>カリイレ</t>
    </rPh>
    <rPh sb="211" eb="212">
      <t>ガク</t>
    </rPh>
    <rPh sb="213" eb="215">
      <t>チョウセイ</t>
    </rPh>
    <rPh sb="257" eb="258">
      <t>トウ</t>
    </rPh>
    <phoneticPr fontId="4"/>
  </si>
  <si>
    <r>
      <t xml:space="preserve">①経常収支比率
　類似団体平均値を下回っているが、100％を上回っており経営状況は健全な水準にある。
③流動比率
　100％を上回っており健全な経営状態である。類似団体平均値と比較すると下回っているが、200％近い数値であるため、支払能力に問題はない。
④企業債残高対給水収益比率
　類似団体平均値と比較すると大幅に高い。合併等により複数の浄水場及び水源を有し、平成28年度末に熊毛地区水道事業、鹿野簡易水道事業を水道事業に統合したため、企業債残高が大幅に増加した。内部留保資金を活用して借入額を調整し、残高の減少に鋭意取り組んでいる。
</t>
    </r>
    <r>
      <rPr>
        <sz val="9.5"/>
        <rFont val="ＭＳ ゴシック"/>
        <family val="3"/>
        <charset val="128"/>
      </rPr>
      <t>⑤料金回収率
　給水人口も少なく経営基盤の脆弱な簡易水道事業等の統合に伴い、維持管理費用等の増加により給水原価が高くなる一方で、料金収入の減少により供給単価がそれ以上に上がらないため、類似団体平均値かつ100％を大幅に下回っている。</t>
    </r>
    <r>
      <rPr>
        <sz val="9.5"/>
        <color rgb="FF0000CC"/>
        <rFont val="ＭＳ ゴシック"/>
        <family val="3"/>
        <charset val="128"/>
      </rPr>
      <t xml:space="preserve">
</t>
    </r>
    <r>
      <rPr>
        <sz val="9.5"/>
        <rFont val="ＭＳ ゴシック"/>
        <family val="3"/>
        <charset val="128"/>
      </rPr>
      <t>⑥給水原価
　類似団体平均値と比較すると大幅に高い。熊毛地区水道事業統合等により複数の浄水場と水源を有していることに伴う維持管理費用等の増加及び節水意識の浸透等による有収水量の減少により給水原価が高くなっている。</t>
    </r>
    <r>
      <rPr>
        <sz val="9.5"/>
        <color theme="1"/>
        <rFont val="ＭＳ ゴシック"/>
        <family val="3"/>
        <charset val="128"/>
      </rPr>
      <t xml:space="preserve">
⑦施設利用率
　類似団体平均値と比較すると低い。配水量が平成4年度をピークに大幅に減少し続けて施設利用率が低かったが、一ノ井手浄水場の浄水処理を中止し、菊川浄水場の給水ブロックに統合することで施設の有効利用が図られた。
⑧有収率
　漏水による無効水量が大幅に増加したことにより、前年に比べ減少するとともに類似団体平均値を下回った。</t>
    </r>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</si>
</sst>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9"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9.5"/>
      <color theme="1"/>
      <name val="ＭＳ ゴシック"/>
      <family val="3"/>
      <charset val="128"/>
    </font>
    <font>
      <sz val="9.5"/>
      <color rgb="FF0000CC"/>
      <name val="ＭＳ ゴシック"/>
      <family val="3"/>
      <charset val="128"/>
    </font>
    <font>
      <sz val="9.5"/>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6"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1.27</c:v>
                </c:pt>
                <c:pt idx="1">
                  <c:v>0.82</c:v>
                </c:pt>
                <c:pt idx="2">
                  <c:v>0.75</c:v>
                </c:pt>
                <c:pt idx="3">
                  <c:v>0.61</c:v>
                </c:pt>
                <c:pt idx="4">
                  <c:v>0.75</c:v>
                </c:pt>
              </c:numCache>
            </c:numRef>
          </c:val>
          <c:extLst>
            <c:ext xmlns:c16="http://schemas.microsoft.com/office/drawing/2014/chart" uri="{C3380CC4-5D6E-409C-BE32-E72D297353CC}">
              <c16:uniqueId val="{00000000-20B7-4159-B9D8-C995CB343ED4}"/>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0.95</c:v>
                </c:pt>
                <c:pt idx="1">
                  <c:v>0.74</c:v>
                </c:pt>
                <c:pt idx="2">
                  <c:v>0.74</c:v>
                </c:pt>
                <c:pt idx="3">
                  <c:v>0.72</c:v>
                </c:pt>
                <c:pt idx="4">
                  <c:v>0.66</c:v>
                </c:pt>
              </c:numCache>
            </c:numRef>
          </c:val>
          <c:smooth val="0"/>
          <c:extLst>
            <c:ext xmlns:c16="http://schemas.microsoft.com/office/drawing/2014/chart" uri="{C3380CC4-5D6E-409C-BE32-E72D297353CC}">
              <c16:uniqueId val="{00000001-20B7-4159-B9D8-C995CB343ED4}"/>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47.9</c:v>
                </c:pt>
                <c:pt idx="1">
                  <c:v>44.65</c:v>
                </c:pt>
                <c:pt idx="2">
                  <c:v>47.49</c:v>
                </c:pt>
                <c:pt idx="3">
                  <c:v>53.12</c:v>
                </c:pt>
                <c:pt idx="4">
                  <c:v>52.94</c:v>
                </c:pt>
              </c:numCache>
            </c:numRef>
          </c:val>
          <c:extLst>
            <c:ext xmlns:c16="http://schemas.microsoft.com/office/drawing/2014/chart" uri="{C3380CC4-5D6E-409C-BE32-E72D297353CC}">
              <c16:uniqueId val="{00000000-F8C9-49AE-B92B-DD8CEA321D63}"/>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62.26</c:v>
                </c:pt>
                <c:pt idx="1">
                  <c:v>62.1</c:v>
                </c:pt>
                <c:pt idx="2">
                  <c:v>62.38</c:v>
                </c:pt>
                <c:pt idx="3">
                  <c:v>62.83</c:v>
                </c:pt>
                <c:pt idx="4">
                  <c:v>62.05</c:v>
                </c:pt>
              </c:numCache>
            </c:numRef>
          </c:val>
          <c:smooth val="0"/>
          <c:extLst>
            <c:ext xmlns:c16="http://schemas.microsoft.com/office/drawing/2014/chart" uri="{C3380CC4-5D6E-409C-BE32-E72D297353CC}">
              <c16:uniqueId val="{00000001-F8C9-49AE-B92B-DD8CEA321D63}"/>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89.93</c:v>
                </c:pt>
                <c:pt idx="1">
                  <c:v>91.19</c:v>
                </c:pt>
                <c:pt idx="2">
                  <c:v>90.76</c:v>
                </c:pt>
                <c:pt idx="3">
                  <c:v>89.16</c:v>
                </c:pt>
                <c:pt idx="4">
                  <c:v>87.84</c:v>
                </c:pt>
              </c:numCache>
            </c:numRef>
          </c:val>
          <c:extLst>
            <c:ext xmlns:c16="http://schemas.microsoft.com/office/drawing/2014/chart" uri="{C3380CC4-5D6E-409C-BE32-E72D297353CC}">
              <c16:uniqueId val="{00000000-68CB-4517-87B2-3B8A5A576123}"/>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89.5</c:v>
                </c:pt>
                <c:pt idx="1">
                  <c:v>89.52</c:v>
                </c:pt>
                <c:pt idx="2">
                  <c:v>89.17</c:v>
                </c:pt>
                <c:pt idx="3">
                  <c:v>88.86</c:v>
                </c:pt>
                <c:pt idx="4">
                  <c:v>89.11</c:v>
                </c:pt>
              </c:numCache>
            </c:numRef>
          </c:val>
          <c:smooth val="0"/>
          <c:extLst>
            <c:ext xmlns:c16="http://schemas.microsoft.com/office/drawing/2014/chart" uri="{C3380CC4-5D6E-409C-BE32-E72D297353CC}">
              <c16:uniqueId val="{00000001-68CB-4517-87B2-3B8A5A576123}"/>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115.23</c:v>
                </c:pt>
                <c:pt idx="1">
                  <c:v>112.7</c:v>
                </c:pt>
                <c:pt idx="2">
                  <c:v>111.48</c:v>
                </c:pt>
                <c:pt idx="3">
                  <c:v>107.65</c:v>
                </c:pt>
                <c:pt idx="4">
                  <c:v>108.11</c:v>
                </c:pt>
              </c:numCache>
            </c:numRef>
          </c:val>
          <c:extLst>
            <c:ext xmlns:c16="http://schemas.microsoft.com/office/drawing/2014/chart" uri="{C3380CC4-5D6E-409C-BE32-E72D297353CC}">
              <c16:uniqueId val="{00000000-AD7F-46A8-9B76-2BC5F8774864}"/>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114</c:v>
                </c:pt>
                <c:pt idx="1">
                  <c:v>114</c:v>
                </c:pt>
                <c:pt idx="2">
                  <c:v>113.68</c:v>
                </c:pt>
                <c:pt idx="3">
                  <c:v>113.82</c:v>
                </c:pt>
                <c:pt idx="4">
                  <c:v>112.82</c:v>
                </c:pt>
              </c:numCache>
            </c:numRef>
          </c:val>
          <c:smooth val="0"/>
          <c:extLst>
            <c:ext xmlns:c16="http://schemas.microsoft.com/office/drawing/2014/chart" uri="{C3380CC4-5D6E-409C-BE32-E72D297353CC}">
              <c16:uniqueId val="{00000001-AD7F-46A8-9B76-2BC5F8774864}"/>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53.1</c:v>
                </c:pt>
                <c:pt idx="1">
                  <c:v>48.88</c:v>
                </c:pt>
                <c:pt idx="2">
                  <c:v>49.02</c:v>
                </c:pt>
                <c:pt idx="3">
                  <c:v>50.27</c:v>
                </c:pt>
                <c:pt idx="4">
                  <c:v>51.62</c:v>
                </c:pt>
              </c:numCache>
            </c:numRef>
          </c:val>
          <c:extLst>
            <c:ext xmlns:c16="http://schemas.microsoft.com/office/drawing/2014/chart" uri="{C3380CC4-5D6E-409C-BE32-E72D297353CC}">
              <c16:uniqueId val="{00000000-E87E-4EDD-B3A6-D579DADB3DD8}"/>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45.89</c:v>
                </c:pt>
                <c:pt idx="1">
                  <c:v>46.58</c:v>
                </c:pt>
                <c:pt idx="2">
                  <c:v>46.99</c:v>
                </c:pt>
                <c:pt idx="3">
                  <c:v>47.89</c:v>
                </c:pt>
                <c:pt idx="4">
                  <c:v>48.69</c:v>
                </c:pt>
              </c:numCache>
            </c:numRef>
          </c:val>
          <c:smooth val="0"/>
          <c:extLst>
            <c:ext xmlns:c16="http://schemas.microsoft.com/office/drawing/2014/chart" uri="{C3380CC4-5D6E-409C-BE32-E72D297353CC}">
              <c16:uniqueId val="{00000001-E87E-4EDD-B3A6-D579DADB3DD8}"/>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23.94</c:v>
                </c:pt>
                <c:pt idx="1">
                  <c:v>21.9</c:v>
                </c:pt>
                <c:pt idx="2">
                  <c:v>22.28</c:v>
                </c:pt>
                <c:pt idx="3">
                  <c:v>24.67</c:v>
                </c:pt>
                <c:pt idx="4">
                  <c:v>26.38</c:v>
                </c:pt>
              </c:numCache>
            </c:numRef>
          </c:val>
          <c:extLst>
            <c:ext xmlns:c16="http://schemas.microsoft.com/office/drawing/2014/chart" uri="{C3380CC4-5D6E-409C-BE32-E72D297353CC}">
              <c16:uniqueId val="{00000000-E0C4-4A38-81C7-06DB1566E37C}"/>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13.14</c:v>
                </c:pt>
                <c:pt idx="1">
                  <c:v>14.45</c:v>
                </c:pt>
                <c:pt idx="2">
                  <c:v>15.83</c:v>
                </c:pt>
                <c:pt idx="3">
                  <c:v>16.899999999999999</c:v>
                </c:pt>
                <c:pt idx="4">
                  <c:v>18.260000000000002</c:v>
                </c:pt>
              </c:numCache>
            </c:numRef>
          </c:val>
          <c:smooth val="0"/>
          <c:extLst>
            <c:ext xmlns:c16="http://schemas.microsoft.com/office/drawing/2014/chart" uri="{C3380CC4-5D6E-409C-BE32-E72D297353CC}">
              <c16:uniqueId val="{00000001-E0C4-4A38-81C7-06DB1566E37C}"/>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145-4625-8832-B4D615806E14}"/>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0.03</c:v>
                </c:pt>
                <c:pt idx="1">
                  <c:v>0.23</c:v>
                </c:pt>
                <c:pt idx="2">
                  <c:v>0.03</c:v>
                </c:pt>
                <c:pt idx="3" formatCode="#,##0.00;&quot;△&quot;#,##0.00">
                  <c:v>0</c:v>
                </c:pt>
                <c:pt idx="4" formatCode="#,##0.00;&quot;△&quot;#,##0.00">
                  <c:v>0</c:v>
                </c:pt>
              </c:numCache>
            </c:numRef>
          </c:val>
          <c:smooth val="0"/>
          <c:extLst>
            <c:ext xmlns:c16="http://schemas.microsoft.com/office/drawing/2014/chart" uri="{C3380CC4-5D6E-409C-BE32-E72D297353CC}">
              <c16:uniqueId val="{00000001-F145-4625-8832-B4D615806E14}"/>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242.37</c:v>
                </c:pt>
                <c:pt idx="1">
                  <c:v>208.99</c:v>
                </c:pt>
                <c:pt idx="2">
                  <c:v>192.53</c:v>
                </c:pt>
                <c:pt idx="3">
                  <c:v>183.04</c:v>
                </c:pt>
                <c:pt idx="4">
                  <c:v>188.91</c:v>
                </c:pt>
              </c:numCache>
            </c:numRef>
          </c:val>
          <c:extLst>
            <c:ext xmlns:c16="http://schemas.microsoft.com/office/drawing/2014/chart" uri="{C3380CC4-5D6E-409C-BE32-E72D297353CC}">
              <c16:uniqueId val="{00000000-6E6C-4C78-93D1-8B63789AC168}"/>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352.05</c:v>
                </c:pt>
                <c:pt idx="1">
                  <c:v>349.04</c:v>
                </c:pt>
                <c:pt idx="2">
                  <c:v>337.49</c:v>
                </c:pt>
                <c:pt idx="3">
                  <c:v>335.6</c:v>
                </c:pt>
                <c:pt idx="4">
                  <c:v>358.91</c:v>
                </c:pt>
              </c:numCache>
            </c:numRef>
          </c:val>
          <c:smooth val="0"/>
          <c:extLst>
            <c:ext xmlns:c16="http://schemas.microsoft.com/office/drawing/2014/chart" uri="{C3380CC4-5D6E-409C-BE32-E72D297353CC}">
              <c16:uniqueId val="{00000001-6E6C-4C78-93D1-8B63789AC168}"/>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430.31</c:v>
                </c:pt>
                <c:pt idx="1">
                  <c:v>590.24</c:v>
                </c:pt>
                <c:pt idx="2">
                  <c:v>573.36</c:v>
                </c:pt>
                <c:pt idx="3">
                  <c:v>552.13</c:v>
                </c:pt>
                <c:pt idx="4">
                  <c:v>529.92999999999995</c:v>
                </c:pt>
              </c:numCache>
            </c:numRef>
          </c:val>
          <c:extLst>
            <c:ext xmlns:c16="http://schemas.microsoft.com/office/drawing/2014/chart" uri="{C3380CC4-5D6E-409C-BE32-E72D297353CC}">
              <c16:uniqueId val="{00000000-B2D6-4F7E-8AB5-A17E7DD31B6E}"/>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250.76</c:v>
                </c:pt>
                <c:pt idx="1">
                  <c:v>254.54</c:v>
                </c:pt>
                <c:pt idx="2">
                  <c:v>265.92</c:v>
                </c:pt>
                <c:pt idx="3">
                  <c:v>258.26</c:v>
                </c:pt>
                <c:pt idx="4">
                  <c:v>247.27</c:v>
                </c:pt>
              </c:numCache>
            </c:numRef>
          </c:val>
          <c:smooth val="0"/>
          <c:extLst>
            <c:ext xmlns:c16="http://schemas.microsoft.com/office/drawing/2014/chart" uri="{C3380CC4-5D6E-409C-BE32-E72D297353CC}">
              <c16:uniqueId val="{00000001-B2D6-4F7E-8AB5-A17E7DD31B6E}"/>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107.63</c:v>
                </c:pt>
                <c:pt idx="1">
                  <c:v>104.93</c:v>
                </c:pt>
                <c:pt idx="2">
                  <c:v>98.69</c:v>
                </c:pt>
                <c:pt idx="3">
                  <c:v>95.74</c:v>
                </c:pt>
                <c:pt idx="4">
                  <c:v>95.96</c:v>
                </c:pt>
              </c:numCache>
            </c:numRef>
          </c:val>
          <c:extLst>
            <c:ext xmlns:c16="http://schemas.microsoft.com/office/drawing/2014/chart" uri="{C3380CC4-5D6E-409C-BE32-E72D297353CC}">
              <c16:uniqueId val="{00000000-625D-4F88-804F-9C750E5860DD}"/>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106.69</c:v>
                </c:pt>
                <c:pt idx="1">
                  <c:v>106.52</c:v>
                </c:pt>
                <c:pt idx="2">
                  <c:v>105.86</c:v>
                </c:pt>
                <c:pt idx="3">
                  <c:v>106.07</c:v>
                </c:pt>
                <c:pt idx="4">
                  <c:v>105.34</c:v>
                </c:pt>
              </c:numCache>
            </c:numRef>
          </c:val>
          <c:smooth val="0"/>
          <c:extLst>
            <c:ext xmlns:c16="http://schemas.microsoft.com/office/drawing/2014/chart" uri="{C3380CC4-5D6E-409C-BE32-E72D297353CC}">
              <c16:uniqueId val="{00000001-625D-4F88-804F-9C750E5860DD}"/>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159.05000000000001</c:v>
                </c:pt>
                <c:pt idx="1">
                  <c:v>163.74</c:v>
                </c:pt>
                <c:pt idx="2">
                  <c:v>169.97</c:v>
                </c:pt>
                <c:pt idx="3">
                  <c:v>175.74</c:v>
                </c:pt>
                <c:pt idx="4">
                  <c:v>177.24</c:v>
                </c:pt>
              </c:numCache>
            </c:numRef>
          </c:val>
          <c:extLst>
            <c:ext xmlns:c16="http://schemas.microsoft.com/office/drawing/2014/chart" uri="{C3380CC4-5D6E-409C-BE32-E72D297353CC}">
              <c16:uniqueId val="{00000000-9D24-48A2-A599-526748DB4ADD}"/>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154.91999999999999</c:v>
                </c:pt>
                <c:pt idx="1">
                  <c:v>155.80000000000001</c:v>
                </c:pt>
                <c:pt idx="2">
                  <c:v>158.58000000000001</c:v>
                </c:pt>
                <c:pt idx="3">
                  <c:v>159.22</c:v>
                </c:pt>
                <c:pt idx="4">
                  <c:v>159.6</c:v>
                </c:pt>
              </c:numCache>
            </c:numRef>
          </c:val>
          <c:smooth val="0"/>
          <c:extLst>
            <c:ext xmlns:c16="http://schemas.microsoft.com/office/drawing/2014/chart" uri="{C3380CC4-5D6E-409C-BE32-E72D297353CC}">
              <c16:uniqueId val="{00000001-9D24-48A2-A599-526748DB4ADD}"/>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N13" zoomScaleNormal="100" workbookViewId="0">
      <selection activeCell="AW35" sqref="AW3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7" t="s">
        <v>0</v>
      </c>
      <c r="C2" s="87"/>
      <c r="D2" s="87"/>
      <c r="E2" s="87"/>
      <c r="F2" s="87"/>
      <c r="G2" s="87"/>
      <c r="H2" s="87"/>
      <c r="I2" s="87"/>
      <c r="J2" s="87"/>
      <c r="K2" s="87"/>
      <c r="L2" s="87"/>
      <c r="M2" s="87"/>
      <c r="N2" s="87"/>
      <c r="O2" s="87"/>
      <c r="P2" s="87"/>
      <c r="Q2" s="87"/>
      <c r="R2" s="87"/>
      <c r="S2" s="87"/>
      <c r="T2" s="87"/>
      <c r="U2" s="87"/>
      <c r="V2" s="87"/>
      <c r="W2" s="87"/>
      <c r="X2" s="87"/>
      <c r="Y2" s="87"/>
      <c r="Z2" s="87"/>
      <c r="AA2" s="87"/>
      <c r="AB2" s="87"/>
      <c r="AC2" s="87"/>
      <c r="AD2" s="87"/>
      <c r="AE2" s="87"/>
      <c r="AF2" s="87"/>
      <c r="AG2" s="87"/>
      <c r="AH2" s="87"/>
      <c r="AI2" s="87"/>
      <c r="AJ2" s="87"/>
      <c r="AK2" s="87"/>
      <c r="AL2" s="87"/>
      <c r="AM2" s="87"/>
      <c r="AN2" s="87"/>
      <c r="AO2" s="87"/>
      <c r="AP2" s="87"/>
      <c r="AQ2" s="87"/>
      <c r="AR2" s="87"/>
      <c r="AS2" s="87"/>
      <c r="AT2" s="87"/>
      <c r="AU2" s="87"/>
      <c r="AV2" s="87"/>
      <c r="AW2" s="87"/>
      <c r="AX2" s="87"/>
      <c r="AY2" s="87"/>
      <c r="AZ2" s="87"/>
      <c r="BA2" s="87"/>
      <c r="BB2" s="87"/>
      <c r="BC2" s="87"/>
      <c r="BD2" s="87"/>
      <c r="BE2" s="87"/>
      <c r="BF2" s="87"/>
      <c r="BG2" s="87"/>
      <c r="BH2" s="87"/>
      <c r="BI2" s="87"/>
      <c r="BJ2" s="87"/>
      <c r="BK2" s="87"/>
      <c r="BL2" s="87"/>
      <c r="BM2" s="87"/>
      <c r="BN2" s="87"/>
      <c r="BO2" s="87"/>
      <c r="BP2" s="87"/>
      <c r="BQ2" s="87"/>
      <c r="BR2" s="87"/>
      <c r="BS2" s="87"/>
      <c r="BT2" s="87"/>
      <c r="BU2" s="87"/>
      <c r="BV2" s="87"/>
      <c r="BW2" s="87"/>
      <c r="BX2" s="87"/>
      <c r="BY2" s="87"/>
      <c r="BZ2" s="87"/>
    </row>
    <row r="3" spans="1:78" ht="9.75" customHeight="1" x14ac:dyDescent="0.15">
      <c r="A3" s="2"/>
      <c r="B3" s="87"/>
      <c r="C3" s="87"/>
      <c r="D3" s="87"/>
      <c r="E3" s="87"/>
      <c r="F3" s="87"/>
      <c r="G3" s="87"/>
      <c r="H3" s="87"/>
      <c r="I3" s="87"/>
      <c r="J3" s="87"/>
      <c r="K3" s="87"/>
      <c r="L3" s="87"/>
      <c r="M3" s="87"/>
      <c r="N3" s="87"/>
      <c r="O3" s="87"/>
      <c r="P3" s="87"/>
      <c r="Q3" s="87"/>
      <c r="R3" s="87"/>
      <c r="S3" s="87"/>
      <c r="T3" s="87"/>
      <c r="U3" s="87"/>
      <c r="V3" s="87"/>
      <c r="W3" s="87"/>
      <c r="X3" s="87"/>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row>
    <row r="4" spans="1:78" ht="9.75" customHeight="1" x14ac:dyDescent="0.15">
      <c r="A4" s="2"/>
      <c r="B4" s="87"/>
      <c r="C4" s="87"/>
      <c r="D4" s="87"/>
      <c r="E4" s="87"/>
      <c r="F4" s="87"/>
      <c r="G4" s="87"/>
      <c r="H4" s="87"/>
      <c r="I4" s="87"/>
      <c r="J4" s="87"/>
      <c r="K4" s="87"/>
      <c r="L4" s="87"/>
      <c r="M4" s="87"/>
      <c r="N4" s="87"/>
      <c r="O4" s="87"/>
      <c r="P4" s="87"/>
      <c r="Q4" s="87"/>
      <c r="R4" s="87"/>
      <c r="S4" s="87"/>
      <c r="T4" s="87"/>
      <c r="U4" s="87"/>
      <c r="V4" s="87"/>
      <c r="W4" s="87"/>
      <c r="X4" s="87"/>
      <c r="Y4" s="87"/>
      <c r="Z4" s="87"/>
      <c r="AA4" s="87"/>
      <c r="AB4" s="87"/>
      <c r="AC4" s="87"/>
      <c r="AD4" s="87"/>
      <c r="AE4" s="87"/>
      <c r="AF4" s="87"/>
      <c r="AG4" s="87"/>
      <c r="AH4" s="87"/>
      <c r="AI4" s="87"/>
      <c r="AJ4" s="87"/>
      <c r="AK4" s="87"/>
      <c r="AL4" s="87"/>
      <c r="AM4" s="87"/>
      <c r="AN4" s="87"/>
      <c r="AO4" s="87"/>
      <c r="AP4" s="87"/>
      <c r="AQ4" s="87"/>
      <c r="AR4" s="87"/>
      <c r="AS4" s="87"/>
      <c r="AT4" s="87"/>
      <c r="AU4" s="87"/>
      <c r="AV4" s="87"/>
      <c r="AW4" s="87"/>
      <c r="AX4" s="87"/>
      <c r="AY4" s="87"/>
      <c r="AZ4" s="87"/>
      <c r="BA4" s="87"/>
      <c r="BB4" s="87"/>
      <c r="BC4" s="87"/>
      <c r="BD4" s="87"/>
      <c r="BE4" s="87"/>
      <c r="BF4" s="87"/>
      <c r="BG4" s="87"/>
      <c r="BH4" s="87"/>
      <c r="BI4" s="87"/>
      <c r="BJ4" s="87"/>
      <c r="BK4" s="87"/>
      <c r="BL4" s="87"/>
      <c r="BM4" s="87"/>
      <c r="BN4" s="87"/>
      <c r="BO4" s="87"/>
      <c r="BP4" s="87"/>
      <c r="BQ4" s="87"/>
      <c r="BR4" s="87"/>
      <c r="BS4" s="87"/>
      <c r="BT4" s="87"/>
      <c r="BU4" s="87"/>
      <c r="BV4" s="87"/>
      <c r="BW4" s="87"/>
      <c r="BX4" s="87"/>
      <c r="BY4" s="87"/>
      <c r="BZ4" s="8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8" t="str">
        <f>データ!H6</f>
        <v>山口県　周南市</v>
      </c>
      <c r="C6" s="88"/>
      <c r="D6" s="88"/>
      <c r="E6" s="88"/>
      <c r="F6" s="88"/>
      <c r="G6" s="88"/>
      <c r="H6" s="88"/>
      <c r="I6" s="88"/>
      <c r="J6" s="88"/>
      <c r="K6" s="88"/>
      <c r="L6" s="88"/>
      <c r="M6" s="88"/>
      <c r="N6" s="88"/>
      <c r="O6" s="88"/>
      <c r="P6" s="88"/>
      <c r="Q6" s="88"/>
      <c r="R6" s="88"/>
      <c r="S6" s="88"/>
      <c r="T6" s="88"/>
      <c r="U6" s="88"/>
      <c r="V6" s="88"/>
      <c r="W6" s="88"/>
      <c r="X6" s="88"/>
      <c r="Y6" s="88"/>
      <c r="Z6" s="88"/>
      <c r="AA6" s="88"/>
      <c r="AB6" s="88"/>
      <c r="AC6" s="88"/>
      <c r="AD6" s="89"/>
      <c r="AE6" s="89"/>
      <c r="AF6" s="89"/>
      <c r="AG6" s="89"/>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9" t="s">
        <v>1</v>
      </c>
      <c r="C7" s="80"/>
      <c r="D7" s="80"/>
      <c r="E7" s="80"/>
      <c r="F7" s="80"/>
      <c r="G7" s="80"/>
      <c r="H7" s="80"/>
      <c r="I7" s="79" t="s">
        <v>2</v>
      </c>
      <c r="J7" s="80"/>
      <c r="K7" s="80"/>
      <c r="L7" s="80"/>
      <c r="M7" s="80"/>
      <c r="N7" s="80"/>
      <c r="O7" s="81"/>
      <c r="P7" s="82" t="s">
        <v>3</v>
      </c>
      <c r="Q7" s="82"/>
      <c r="R7" s="82"/>
      <c r="S7" s="82"/>
      <c r="T7" s="82"/>
      <c r="U7" s="82"/>
      <c r="V7" s="82"/>
      <c r="W7" s="82" t="s">
        <v>4</v>
      </c>
      <c r="X7" s="82"/>
      <c r="Y7" s="82"/>
      <c r="Z7" s="82"/>
      <c r="AA7" s="82"/>
      <c r="AB7" s="82"/>
      <c r="AC7" s="82"/>
      <c r="AD7" s="82" t="s">
        <v>5</v>
      </c>
      <c r="AE7" s="82"/>
      <c r="AF7" s="82"/>
      <c r="AG7" s="82"/>
      <c r="AH7" s="82"/>
      <c r="AI7" s="82"/>
      <c r="AJ7" s="82"/>
      <c r="AK7" s="4"/>
      <c r="AL7" s="82" t="s">
        <v>6</v>
      </c>
      <c r="AM7" s="82"/>
      <c r="AN7" s="82"/>
      <c r="AO7" s="82"/>
      <c r="AP7" s="82"/>
      <c r="AQ7" s="82"/>
      <c r="AR7" s="82"/>
      <c r="AS7" s="82"/>
      <c r="AT7" s="79" t="s">
        <v>7</v>
      </c>
      <c r="AU7" s="80"/>
      <c r="AV7" s="80"/>
      <c r="AW7" s="80"/>
      <c r="AX7" s="80"/>
      <c r="AY7" s="80"/>
      <c r="AZ7" s="80"/>
      <c r="BA7" s="80"/>
      <c r="BB7" s="82" t="s">
        <v>8</v>
      </c>
      <c r="BC7" s="82"/>
      <c r="BD7" s="82"/>
      <c r="BE7" s="82"/>
      <c r="BF7" s="82"/>
      <c r="BG7" s="82"/>
      <c r="BH7" s="82"/>
      <c r="BI7" s="82"/>
      <c r="BJ7" s="3"/>
      <c r="BK7" s="3"/>
      <c r="BL7" s="5" t="s">
        <v>9</v>
      </c>
      <c r="BM7" s="6"/>
      <c r="BN7" s="6"/>
      <c r="BO7" s="6"/>
      <c r="BP7" s="6"/>
      <c r="BQ7" s="6"/>
      <c r="BR7" s="6"/>
      <c r="BS7" s="6"/>
      <c r="BT7" s="6"/>
      <c r="BU7" s="6"/>
      <c r="BV7" s="6"/>
      <c r="BW7" s="6"/>
      <c r="BX7" s="6"/>
      <c r="BY7" s="7"/>
    </row>
    <row r="8" spans="1:78" ht="18.75" customHeight="1" x14ac:dyDescent="0.15">
      <c r="A8" s="2"/>
      <c r="B8" s="83" t="str">
        <f>データ!$I$6</f>
        <v>法適用</v>
      </c>
      <c r="C8" s="84"/>
      <c r="D8" s="84"/>
      <c r="E8" s="84"/>
      <c r="F8" s="84"/>
      <c r="G8" s="84"/>
      <c r="H8" s="84"/>
      <c r="I8" s="83" t="str">
        <f>データ!$J$6</f>
        <v>水道事業</v>
      </c>
      <c r="J8" s="84"/>
      <c r="K8" s="84"/>
      <c r="L8" s="84"/>
      <c r="M8" s="84"/>
      <c r="N8" s="84"/>
      <c r="O8" s="85"/>
      <c r="P8" s="86" t="str">
        <f>データ!$K$6</f>
        <v>末端給水事業</v>
      </c>
      <c r="Q8" s="86"/>
      <c r="R8" s="86"/>
      <c r="S8" s="86"/>
      <c r="T8" s="86"/>
      <c r="U8" s="86"/>
      <c r="V8" s="86"/>
      <c r="W8" s="86" t="str">
        <f>データ!$L$6</f>
        <v>A3</v>
      </c>
      <c r="X8" s="86"/>
      <c r="Y8" s="86"/>
      <c r="Z8" s="86"/>
      <c r="AA8" s="86"/>
      <c r="AB8" s="86"/>
      <c r="AC8" s="86"/>
      <c r="AD8" s="86" t="str">
        <f>データ!$M$6</f>
        <v>自治体職員 その他</v>
      </c>
      <c r="AE8" s="86"/>
      <c r="AF8" s="86"/>
      <c r="AG8" s="86"/>
      <c r="AH8" s="86"/>
      <c r="AI8" s="86"/>
      <c r="AJ8" s="86"/>
      <c r="AK8" s="4"/>
      <c r="AL8" s="74">
        <f>データ!$R$6</f>
        <v>142482</v>
      </c>
      <c r="AM8" s="74"/>
      <c r="AN8" s="74"/>
      <c r="AO8" s="74"/>
      <c r="AP8" s="74"/>
      <c r="AQ8" s="74"/>
      <c r="AR8" s="74"/>
      <c r="AS8" s="74"/>
      <c r="AT8" s="70">
        <f>データ!$S$6</f>
        <v>656.29</v>
      </c>
      <c r="AU8" s="71"/>
      <c r="AV8" s="71"/>
      <c r="AW8" s="71"/>
      <c r="AX8" s="71"/>
      <c r="AY8" s="71"/>
      <c r="AZ8" s="71"/>
      <c r="BA8" s="71"/>
      <c r="BB8" s="73">
        <f>データ!$T$6</f>
        <v>217.1</v>
      </c>
      <c r="BC8" s="73"/>
      <c r="BD8" s="73"/>
      <c r="BE8" s="73"/>
      <c r="BF8" s="73"/>
      <c r="BG8" s="73"/>
      <c r="BH8" s="73"/>
      <c r="BI8" s="73"/>
      <c r="BJ8" s="3"/>
      <c r="BK8" s="3"/>
      <c r="BL8" s="77" t="s">
        <v>10</v>
      </c>
      <c r="BM8" s="78"/>
      <c r="BN8" s="8" t="s">
        <v>11</v>
      </c>
      <c r="BO8" s="9"/>
      <c r="BP8" s="9"/>
      <c r="BQ8" s="9"/>
      <c r="BR8" s="9"/>
      <c r="BS8" s="9"/>
      <c r="BT8" s="9"/>
      <c r="BU8" s="9"/>
      <c r="BV8" s="9"/>
      <c r="BW8" s="9"/>
      <c r="BX8" s="9"/>
      <c r="BY8" s="10"/>
    </row>
    <row r="9" spans="1:78" ht="18.75" customHeight="1" x14ac:dyDescent="0.15">
      <c r="A9" s="2"/>
      <c r="B9" s="79" t="s">
        <v>12</v>
      </c>
      <c r="C9" s="80"/>
      <c r="D9" s="80"/>
      <c r="E9" s="80"/>
      <c r="F9" s="80"/>
      <c r="G9" s="80"/>
      <c r="H9" s="80"/>
      <c r="I9" s="79" t="s">
        <v>13</v>
      </c>
      <c r="J9" s="80"/>
      <c r="K9" s="80"/>
      <c r="L9" s="80"/>
      <c r="M9" s="80"/>
      <c r="N9" s="80"/>
      <c r="O9" s="81"/>
      <c r="P9" s="82" t="s">
        <v>14</v>
      </c>
      <c r="Q9" s="82"/>
      <c r="R9" s="82"/>
      <c r="S9" s="82"/>
      <c r="T9" s="82"/>
      <c r="U9" s="82"/>
      <c r="V9" s="82"/>
      <c r="W9" s="82" t="s">
        <v>15</v>
      </c>
      <c r="X9" s="82"/>
      <c r="Y9" s="82"/>
      <c r="Z9" s="82"/>
      <c r="AA9" s="82"/>
      <c r="AB9" s="82"/>
      <c r="AC9" s="82"/>
      <c r="AD9" s="2"/>
      <c r="AE9" s="2"/>
      <c r="AF9" s="2"/>
      <c r="AG9" s="2"/>
      <c r="AH9" s="4"/>
      <c r="AI9" s="4"/>
      <c r="AJ9" s="4"/>
      <c r="AK9" s="4"/>
      <c r="AL9" s="82" t="s">
        <v>16</v>
      </c>
      <c r="AM9" s="82"/>
      <c r="AN9" s="82"/>
      <c r="AO9" s="82"/>
      <c r="AP9" s="82"/>
      <c r="AQ9" s="82"/>
      <c r="AR9" s="82"/>
      <c r="AS9" s="82"/>
      <c r="AT9" s="79" t="s">
        <v>17</v>
      </c>
      <c r="AU9" s="80"/>
      <c r="AV9" s="80"/>
      <c r="AW9" s="80"/>
      <c r="AX9" s="80"/>
      <c r="AY9" s="80"/>
      <c r="AZ9" s="80"/>
      <c r="BA9" s="80"/>
      <c r="BB9" s="82" t="s">
        <v>18</v>
      </c>
      <c r="BC9" s="82"/>
      <c r="BD9" s="82"/>
      <c r="BE9" s="82"/>
      <c r="BF9" s="82"/>
      <c r="BG9" s="82"/>
      <c r="BH9" s="82"/>
      <c r="BI9" s="82"/>
      <c r="BJ9" s="3"/>
      <c r="BK9" s="3"/>
      <c r="BL9" s="68" t="s">
        <v>19</v>
      </c>
      <c r="BM9" s="69"/>
      <c r="BN9" s="11" t="s">
        <v>20</v>
      </c>
      <c r="BO9" s="12"/>
      <c r="BP9" s="12"/>
      <c r="BQ9" s="12"/>
      <c r="BR9" s="12"/>
      <c r="BS9" s="12"/>
      <c r="BT9" s="12"/>
      <c r="BU9" s="12"/>
      <c r="BV9" s="12"/>
      <c r="BW9" s="12"/>
      <c r="BX9" s="12"/>
      <c r="BY9" s="13"/>
    </row>
    <row r="10" spans="1:78" ht="18.75" customHeight="1" x14ac:dyDescent="0.15">
      <c r="A10" s="2"/>
      <c r="B10" s="70" t="str">
        <f>データ!$N$6</f>
        <v>-</v>
      </c>
      <c r="C10" s="71"/>
      <c r="D10" s="71"/>
      <c r="E10" s="71"/>
      <c r="F10" s="71"/>
      <c r="G10" s="71"/>
      <c r="H10" s="71"/>
      <c r="I10" s="70">
        <f>データ!$O$6</f>
        <v>57.78</v>
      </c>
      <c r="J10" s="71"/>
      <c r="K10" s="71"/>
      <c r="L10" s="71"/>
      <c r="M10" s="71"/>
      <c r="N10" s="71"/>
      <c r="O10" s="72"/>
      <c r="P10" s="73">
        <f>データ!$P$6</f>
        <v>91.11</v>
      </c>
      <c r="Q10" s="73"/>
      <c r="R10" s="73"/>
      <c r="S10" s="73"/>
      <c r="T10" s="73"/>
      <c r="U10" s="73"/>
      <c r="V10" s="73"/>
      <c r="W10" s="74">
        <f>データ!$Q$6</f>
        <v>2893</v>
      </c>
      <c r="X10" s="74"/>
      <c r="Y10" s="74"/>
      <c r="Z10" s="74"/>
      <c r="AA10" s="74"/>
      <c r="AB10" s="74"/>
      <c r="AC10" s="74"/>
      <c r="AD10" s="2"/>
      <c r="AE10" s="2"/>
      <c r="AF10" s="2"/>
      <c r="AG10" s="2"/>
      <c r="AH10" s="4"/>
      <c r="AI10" s="4"/>
      <c r="AJ10" s="4"/>
      <c r="AK10" s="4"/>
      <c r="AL10" s="74">
        <f>データ!$U$6</f>
        <v>129206</v>
      </c>
      <c r="AM10" s="74"/>
      <c r="AN10" s="74"/>
      <c r="AO10" s="74"/>
      <c r="AP10" s="74"/>
      <c r="AQ10" s="74"/>
      <c r="AR10" s="74"/>
      <c r="AS10" s="74"/>
      <c r="AT10" s="70">
        <f>データ!$V$6</f>
        <v>98.7</v>
      </c>
      <c r="AU10" s="71"/>
      <c r="AV10" s="71"/>
      <c r="AW10" s="71"/>
      <c r="AX10" s="71"/>
      <c r="AY10" s="71"/>
      <c r="AZ10" s="71"/>
      <c r="BA10" s="71"/>
      <c r="BB10" s="73">
        <f>データ!$W$6</f>
        <v>1309.08</v>
      </c>
      <c r="BC10" s="73"/>
      <c r="BD10" s="73"/>
      <c r="BE10" s="73"/>
      <c r="BF10" s="73"/>
      <c r="BG10" s="73"/>
      <c r="BH10" s="73"/>
      <c r="BI10" s="73"/>
      <c r="BJ10" s="2"/>
      <c r="BK10" s="2"/>
      <c r="BL10" s="75" t="s">
        <v>21</v>
      </c>
      <c r="BM10" s="7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113</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65" t="s">
        <v>111</v>
      </c>
      <c r="BM47" s="66"/>
      <c r="BN47" s="66"/>
      <c r="BO47" s="66"/>
      <c r="BP47" s="66"/>
      <c r="BQ47" s="66"/>
      <c r="BR47" s="66"/>
      <c r="BS47" s="66"/>
      <c r="BT47" s="66"/>
      <c r="BU47" s="66"/>
      <c r="BV47" s="66"/>
      <c r="BW47" s="66"/>
      <c r="BX47" s="66"/>
      <c r="BY47" s="66"/>
      <c r="BZ47" s="67"/>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65"/>
      <c r="BM48" s="66"/>
      <c r="BN48" s="66"/>
      <c r="BO48" s="66"/>
      <c r="BP48" s="66"/>
      <c r="BQ48" s="66"/>
      <c r="BR48" s="66"/>
      <c r="BS48" s="66"/>
      <c r="BT48" s="66"/>
      <c r="BU48" s="66"/>
      <c r="BV48" s="66"/>
      <c r="BW48" s="66"/>
      <c r="BX48" s="66"/>
      <c r="BY48" s="66"/>
      <c r="BZ48" s="67"/>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65"/>
      <c r="BM49" s="66"/>
      <c r="BN49" s="66"/>
      <c r="BO49" s="66"/>
      <c r="BP49" s="66"/>
      <c r="BQ49" s="66"/>
      <c r="BR49" s="66"/>
      <c r="BS49" s="66"/>
      <c r="BT49" s="66"/>
      <c r="BU49" s="66"/>
      <c r="BV49" s="66"/>
      <c r="BW49" s="66"/>
      <c r="BX49" s="66"/>
      <c r="BY49" s="66"/>
      <c r="BZ49" s="67"/>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65"/>
      <c r="BM50" s="66"/>
      <c r="BN50" s="66"/>
      <c r="BO50" s="66"/>
      <c r="BP50" s="66"/>
      <c r="BQ50" s="66"/>
      <c r="BR50" s="66"/>
      <c r="BS50" s="66"/>
      <c r="BT50" s="66"/>
      <c r="BU50" s="66"/>
      <c r="BV50" s="66"/>
      <c r="BW50" s="66"/>
      <c r="BX50" s="66"/>
      <c r="BY50" s="66"/>
      <c r="BZ50" s="67"/>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65"/>
      <c r="BM51" s="66"/>
      <c r="BN51" s="66"/>
      <c r="BO51" s="66"/>
      <c r="BP51" s="66"/>
      <c r="BQ51" s="66"/>
      <c r="BR51" s="66"/>
      <c r="BS51" s="66"/>
      <c r="BT51" s="66"/>
      <c r="BU51" s="66"/>
      <c r="BV51" s="66"/>
      <c r="BW51" s="66"/>
      <c r="BX51" s="66"/>
      <c r="BY51" s="66"/>
      <c r="BZ51" s="67"/>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65"/>
      <c r="BM52" s="66"/>
      <c r="BN52" s="66"/>
      <c r="BO52" s="66"/>
      <c r="BP52" s="66"/>
      <c r="BQ52" s="66"/>
      <c r="BR52" s="66"/>
      <c r="BS52" s="66"/>
      <c r="BT52" s="66"/>
      <c r="BU52" s="66"/>
      <c r="BV52" s="66"/>
      <c r="BW52" s="66"/>
      <c r="BX52" s="66"/>
      <c r="BY52" s="66"/>
      <c r="BZ52" s="67"/>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65"/>
      <c r="BM53" s="66"/>
      <c r="BN53" s="66"/>
      <c r="BO53" s="66"/>
      <c r="BP53" s="66"/>
      <c r="BQ53" s="66"/>
      <c r="BR53" s="66"/>
      <c r="BS53" s="66"/>
      <c r="BT53" s="66"/>
      <c r="BU53" s="66"/>
      <c r="BV53" s="66"/>
      <c r="BW53" s="66"/>
      <c r="BX53" s="66"/>
      <c r="BY53" s="66"/>
      <c r="BZ53" s="67"/>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65"/>
      <c r="BM54" s="66"/>
      <c r="BN54" s="66"/>
      <c r="BO54" s="66"/>
      <c r="BP54" s="66"/>
      <c r="BQ54" s="66"/>
      <c r="BR54" s="66"/>
      <c r="BS54" s="66"/>
      <c r="BT54" s="66"/>
      <c r="BU54" s="66"/>
      <c r="BV54" s="66"/>
      <c r="BW54" s="66"/>
      <c r="BX54" s="66"/>
      <c r="BY54" s="66"/>
      <c r="BZ54" s="67"/>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65"/>
      <c r="BM55" s="66"/>
      <c r="BN55" s="66"/>
      <c r="BO55" s="66"/>
      <c r="BP55" s="66"/>
      <c r="BQ55" s="66"/>
      <c r="BR55" s="66"/>
      <c r="BS55" s="66"/>
      <c r="BT55" s="66"/>
      <c r="BU55" s="66"/>
      <c r="BV55" s="66"/>
      <c r="BW55" s="66"/>
      <c r="BX55" s="66"/>
      <c r="BY55" s="66"/>
      <c r="BZ55" s="67"/>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65"/>
      <c r="BM56" s="66"/>
      <c r="BN56" s="66"/>
      <c r="BO56" s="66"/>
      <c r="BP56" s="66"/>
      <c r="BQ56" s="66"/>
      <c r="BR56" s="66"/>
      <c r="BS56" s="66"/>
      <c r="BT56" s="66"/>
      <c r="BU56" s="66"/>
      <c r="BV56" s="66"/>
      <c r="BW56" s="66"/>
      <c r="BX56" s="66"/>
      <c r="BY56" s="66"/>
      <c r="BZ56" s="67"/>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65"/>
      <c r="BM57" s="66"/>
      <c r="BN57" s="66"/>
      <c r="BO57" s="66"/>
      <c r="BP57" s="66"/>
      <c r="BQ57" s="66"/>
      <c r="BR57" s="66"/>
      <c r="BS57" s="66"/>
      <c r="BT57" s="66"/>
      <c r="BU57" s="66"/>
      <c r="BV57" s="66"/>
      <c r="BW57" s="66"/>
      <c r="BX57" s="66"/>
      <c r="BY57" s="66"/>
      <c r="BZ57" s="67"/>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65"/>
      <c r="BM58" s="66"/>
      <c r="BN58" s="66"/>
      <c r="BO58" s="66"/>
      <c r="BP58" s="66"/>
      <c r="BQ58" s="66"/>
      <c r="BR58" s="66"/>
      <c r="BS58" s="66"/>
      <c r="BT58" s="66"/>
      <c r="BU58" s="66"/>
      <c r="BV58" s="66"/>
      <c r="BW58" s="66"/>
      <c r="BX58" s="66"/>
      <c r="BY58" s="66"/>
      <c r="BZ58" s="67"/>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5"/>
      <c r="BM59" s="66"/>
      <c r="BN59" s="66"/>
      <c r="BO59" s="66"/>
      <c r="BP59" s="66"/>
      <c r="BQ59" s="66"/>
      <c r="BR59" s="66"/>
      <c r="BS59" s="66"/>
      <c r="BT59" s="66"/>
      <c r="BU59" s="66"/>
      <c r="BV59" s="66"/>
      <c r="BW59" s="66"/>
      <c r="BX59" s="66"/>
      <c r="BY59" s="66"/>
      <c r="BZ59" s="67"/>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65"/>
      <c r="BM62" s="66"/>
      <c r="BN62" s="66"/>
      <c r="BO62" s="66"/>
      <c r="BP62" s="66"/>
      <c r="BQ62" s="66"/>
      <c r="BR62" s="66"/>
      <c r="BS62" s="66"/>
      <c r="BT62" s="66"/>
      <c r="BU62" s="66"/>
      <c r="BV62" s="66"/>
      <c r="BW62" s="66"/>
      <c r="BX62" s="66"/>
      <c r="BY62" s="66"/>
      <c r="BZ62" s="67"/>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65"/>
      <c r="BM63" s="66"/>
      <c r="BN63" s="66"/>
      <c r="BO63" s="66"/>
      <c r="BP63" s="66"/>
      <c r="BQ63" s="66"/>
      <c r="BR63" s="66"/>
      <c r="BS63" s="66"/>
      <c r="BT63" s="66"/>
      <c r="BU63" s="66"/>
      <c r="BV63" s="66"/>
      <c r="BW63" s="66"/>
      <c r="BX63" s="66"/>
      <c r="BY63" s="66"/>
      <c r="BZ63" s="67"/>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112</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mFan07c4EaqwA2+ahIXQayjTU9s5TBEVtKWt2a/I7o3+iLzcZjsPBeRKWqeIDEzKKsivuPy3mb70Q8hJvUszOQ==" saltValue="HhU7mwFWfYBESz74lR0gkg=="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91" t="s">
        <v>50</v>
      </c>
      <c r="I3" s="92"/>
      <c r="J3" s="92"/>
      <c r="K3" s="92"/>
      <c r="L3" s="92"/>
      <c r="M3" s="92"/>
      <c r="N3" s="92"/>
      <c r="O3" s="92"/>
      <c r="P3" s="92"/>
      <c r="Q3" s="92"/>
      <c r="R3" s="92"/>
      <c r="S3" s="92"/>
      <c r="T3" s="92"/>
      <c r="U3" s="92"/>
      <c r="V3" s="92"/>
      <c r="W3" s="93"/>
      <c r="X3" s="97" t="s">
        <v>51</v>
      </c>
      <c r="Y3" s="90"/>
      <c r="Z3" s="90"/>
      <c r="AA3" s="90"/>
      <c r="AB3" s="90"/>
      <c r="AC3" s="90"/>
      <c r="AD3" s="90"/>
      <c r="AE3" s="90"/>
      <c r="AF3" s="90"/>
      <c r="AG3" s="90"/>
      <c r="AH3" s="90"/>
      <c r="AI3" s="90"/>
      <c r="AJ3" s="90"/>
      <c r="AK3" s="90"/>
      <c r="AL3" s="90"/>
      <c r="AM3" s="90"/>
      <c r="AN3" s="90"/>
      <c r="AO3" s="90"/>
      <c r="AP3" s="90"/>
      <c r="AQ3" s="90"/>
      <c r="AR3" s="90"/>
      <c r="AS3" s="90"/>
      <c r="AT3" s="90"/>
      <c r="AU3" s="90"/>
      <c r="AV3" s="90"/>
      <c r="AW3" s="90"/>
      <c r="AX3" s="90"/>
      <c r="AY3" s="90"/>
      <c r="AZ3" s="90"/>
      <c r="BA3" s="90"/>
      <c r="BB3" s="90"/>
      <c r="BC3" s="90"/>
      <c r="BD3" s="90"/>
      <c r="BE3" s="90"/>
      <c r="BF3" s="90"/>
      <c r="BG3" s="90"/>
      <c r="BH3" s="90"/>
      <c r="BI3" s="90"/>
      <c r="BJ3" s="90"/>
      <c r="BK3" s="90"/>
      <c r="BL3" s="90"/>
      <c r="BM3" s="90"/>
      <c r="BN3" s="90"/>
      <c r="BO3" s="90"/>
      <c r="BP3" s="90"/>
      <c r="BQ3" s="90"/>
      <c r="BR3" s="90"/>
      <c r="BS3" s="90"/>
      <c r="BT3" s="90"/>
      <c r="BU3" s="90"/>
      <c r="BV3" s="90"/>
      <c r="BW3" s="90"/>
      <c r="BX3" s="90"/>
      <c r="BY3" s="90"/>
      <c r="BZ3" s="90"/>
      <c r="CA3" s="90"/>
      <c r="CB3" s="90"/>
      <c r="CC3" s="90"/>
      <c r="CD3" s="90"/>
      <c r="CE3" s="90"/>
      <c r="CF3" s="90"/>
      <c r="CG3" s="90"/>
      <c r="CH3" s="90"/>
      <c r="CI3" s="90"/>
      <c r="CJ3" s="90"/>
      <c r="CK3" s="90"/>
      <c r="CL3" s="90"/>
      <c r="CM3" s="90"/>
      <c r="CN3" s="90"/>
      <c r="CO3" s="90"/>
      <c r="CP3" s="90"/>
      <c r="CQ3" s="90"/>
      <c r="CR3" s="90"/>
      <c r="CS3" s="90"/>
      <c r="CT3" s="90"/>
      <c r="CU3" s="90"/>
      <c r="CV3" s="90"/>
      <c r="CW3" s="90"/>
      <c r="CX3" s="90"/>
      <c r="CY3" s="90"/>
      <c r="CZ3" s="90"/>
      <c r="DA3" s="90"/>
      <c r="DB3" s="90"/>
      <c r="DC3" s="90"/>
      <c r="DD3" s="90"/>
      <c r="DE3" s="90"/>
      <c r="DF3" s="90"/>
      <c r="DG3" s="90"/>
      <c r="DH3" s="90" t="s">
        <v>52</v>
      </c>
      <c r="DI3" s="90"/>
      <c r="DJ3" s="90"/>
      <c r="DK3" s="90"/>
      <c r="DL3" s="90"/>
      <c r="DM3" s="90"/>
      <c r="DN3" s="90"/>
      <c r="DO3" s="90"/>
      <c r="DP3" s="90"/>
      <c r="DQ3" s="90"/>
      <c r="DR3" s="90"/>
      <c r="DS3" s="90"/>
      <c r="DT3" s="90"/>
      <c r="DU3" s="90"/>
      <c r="DV3" s="90"/>
      <c r="DW3" s="90"/>
      <c r="DX3" s="90"/>
      <c r="DY3" s="90"/>
      <c r="DZ3" s="90"/>
      <c r="EA3" s="90"/>
      <c r="EB3" s="90"/>
      <c r="EC3" s="90"/>
      <c r="ED3" s="90"/>
      <c r="EE3" s="90"/>
      <c r="EF3" s="90"/>
      <c r="EG3" s="90"/>
      <c r="EH3" s="90"/>
      <c r="EI3" s="90"/>
      <c r="EJ3" s="90"/>
      <c r="EK3" s="90"/>
      <c r="EL3" s="90"/>
      <c r="EM3" s="90"/>
      <c r="EN3" s="90"/>
    </row>
    <row r="4" spans="1:144" x14ac:dyDescent="0.15">
      <c r="A4" s="29" t="s">
        <v>53</v>
      </c>
      <c r="B4" s="31"/>
      <c r="C4" s="31"/>
      <c r="D4" s="31"/>
      <c r="E4" s="31"/>
      <c r="F4" s="31"/>
      <c r="G4" s="31"/>
      <c r="H4" s="94"/>
      <c r="I4" s="95"/>
      <c r="J4" s="95"/>
      <c r="K4" s="95"/>
      <c r="L4" s="95"/>
      <c r="M4" s="95"/>
      <c r="N4" s="95"/>
      <c r="O4" s="95"/>
      <c r="P4" s="95"/>
      <c r="Q4" s="95"/>
      <c r="R4" s="95"/>
      <c r="S4" s="95"/>
      <c r="T4" s="95"/>
      <c r="U4" s="95"/>
      <c r="V4" s="95"/>
      <c r="W4" s="96"/>
      <c r="X4" s="90" t="s">
        <v>54</v>
      </c>
      <c r="Y4" s="90"/>
      <c r="Z4" s="90"/>
      <c r="AA4" s="90"/>
      <c r="AB4" s="90"/>
      <c r="AC4" s="90"/>
      <c r="AD4" s="90"/>
      <c r="AE4" s="90"/>
      <c r="AF4" s="90"/>
      <c r="AG4" s="90"/>
      <c r="AH4" s="90"/>
      <c r="AI4" s="90" t="s">
        <v>55</v>
      </c>
      <c r="AJ4" s="90"/>
      <c r="AK4" s="90"/>
      <c r="AL4" s="90"/>
      <c r="AM4" s="90"/>
      <c r="AN4" s="90"/>
      <c r="AO4" s="90"/>
      <c r="AP4" s="90"/>
      <c r="AQ4" s="90"/>
      <c r="AR4" s="90"/>
      <c r="AS4" s="90"/>
      <c r="AT4" s="90" t="s">
        <v>56</v>
      </c>
      <c r="AU4" s="90"/>
      <c r="AV4" s="90"/>
      <c r="AW4" s="90"/>
      <c r="AX4" s="90"/>
      <c r="AY4" s="90"/>
      <c r="AZ4" s="90"/>
      <c r="BA4" s="90"/>
      <c r="BB4" s="90"/>
      <c r="BC4" s="90"/>
      <c r="BD4" s="90"/>
      <c r="BE4" s="90" t="s">
        <v>57</v>
      </c>
      <c r="BF4" s="90"/>
      <c r="BG4" s="90"/>
      <c r="BH4" s="90"/>
      <c r="BI4" s="90"/>
      <c r="BJ4" s="90"/>
      <c r="BK4" s="90"/>
      <c r="BL4" s="90"/>
      <c r="BM4" s="90"/>
      <c r="BN4" s="90"/>
      <c r="BO4" s="90"/>
      <c r="BP4" s="90" t="s">
        <v>58</v>
      </c>
      <c r="BQ4" s="90"/>
      <c r="BR4" s="90"/>
      <c r="BS4" s="90"/>
      <c r="BT4" s="90"/>
      <c r="BU4" s="90"/>
      <c r="BV4" s="90"/>
      <c r="BW4" s="90"/>
      <c r="BX4" s="90"/>
      <c r="BY4" s="90"/>
      <c r="BZ4" s="90"/>
      <c r="CA4" s="90" t="s">
        <v>59</v>
      </c>
      <c r="CB4" s="90"/>
      <c r="CC4" s="90"/>
      <c r="CD4" s="90"/>
      <c r="CE4" s="90"/>
      <c r="CF4" s="90"/>
      <c r="CG4" s="90"/>
      <c r="CH4" s="90"/>
      <c r="CI4" s="90"/>
      <c r="CJ4" s="90"/>
      <c r="CK4" s="90"/>
      <c r="CL4" s="90" t="s">
        <v>60</v>
      </c>
      <c r="CM4" s="90"/>
      <c r="CN4" s="90"/>
      <c r="CO4" s="90"/>
      <c r="CP4" s="90"/>
      <c r="CQ4" s="90"/>
      <c r="CR4" s="90"/>
      <c r="CS4" s="90"/>
      <c r="CT4" s="90"/>
      <c r="CU4" s="90"/>
      <c r="CV4" s="90"/>
      <c r="CW4" s="90" t="s">
        <v>61</v>
      </c>
      <c r="CX4" s="90"/>
      <c r="CY4" s="90"/>
      <c r="CZ4" s="90"/>
      <c r="DA4" s="90"/>
      <c r="DB4" s="90"/>
      <c r="DC4" s="90"/>
      <c r="DD4" s="90"/>
      <c r="DE4" s="90"/>
      <c r="DF4" s="90"/>
      <c r="DG4" s="90"/>
      <c r="DH4" s="90" t="s">
        <v>62</v>
      </c>
      <c r="DI4" s="90"/>
      <c r="DJ4" s="90"/>
      <c r="DK4" s="90"/>
      <c r="DL4" s="90"/>
      <c r="DM4" s="90"/>
      <c r="DN4" s="90"/>
      <c r="DO4" s="90"/>
      <c r="DP4" s="90"/>
      <c r="DQ4" s="90"/>
      <c r="DR4" s="90"/>
      <c r="DS4" s="90" t="s">
        <v>63</v>
      </c>
      <c r="DT4" s="90"/>
      <c r="DU4" s="90"/>
      <c r="DV4" s="90"/>
      <c r="DW4" s="90"/>
      <c r="DX4" s="90"/>
      <c r="DY4" s="90"/>
      <c r="DZ4" s="90"/>
      <c r="EA4" s="90"/>
      <c r="EB4" s="90"/>
      <c r="EC4" s="90"/>
      <c r="ED4" s="90" t="s">
        <v>64</v>
      </c>
      <c r="EE4" s="90"/>
      <c r="EF4" s="90"/>
      <c r="EG4" s="90"/>
      <c r="EH4" s="90"/>
      <c r="EI4" s="90"/>
      <c r="EJ4" s="90"/>
      <c r="EK4" s="90"/>
      <c r="EL4" s="90"/>
      <c r="EM4" s="90"/>
      <c r="EN4" s="90"/>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352152</v>
      </c>
      <c r="D6" s="34">
        <f t="shared" si="3"/>
        <v>46</v>
      </c>
      <c r="E6" s="34">
        <f t="shared" si="3"/>
        <v>1</v>
      </c>
      <c r="F6" s="34">
        <f t="shared" si="3"/>
        <v>0</v>
      </c>
      <c r="G6" s="34">
        <f t="shared" si="3"/>
        <v>1</v>
      </c>
      <c r="H6" s="34" t="str">
        <f t="shared" si="3"/>
        <v>山口県　周南市</v>
      </c>
      <c r="I6" s="34" t="str">
        <f t="shared" si="3"/>
        <v>法適用</v>
      </c>
      <c r="J6" s="34" t="str">
        <f t="shared" si="3"/>
        <v>水道事業</v>
      </c>
      <c r="K6" s="34" t="str">
        <f t="shared" si="3"/>
        <v>末端給水事業</v>
      </c>
      <c r="L6" s="34" t="str">
        <f t="shared" si="3"/>
        <v>A3</v>
      </c>
      <c r="M6" s="34" t="str">
        <f t="shared" si="3"/>
        <v>自治体職員 その他</v>
      </c>
      <c r="N6" s="35" t="str">
        <f t="shared" si="3"/>
        <v>-</v>
      </c>
      <c r="O6" s="35">
        <f t="shared" si="3"/>
        <v>57.78</v>
      </c>
      <c r="P6" s="35">
        <f t="shared" si="3"/>
        <v>91.11</v>
      </c>
      <c r="Q6" s="35">
        <f t="shared" si="3"/>
        <v>2893</v>
      </c>
      <c r="R6" s="35">
        <f t="shared" si="3"/>
        <v>142482</v>
      </c>
      <c r="S6" s="35">
        <f t="shared" si="3"/>
        <v>656.29</v>
      </c>
      <c r="T6" s="35">
        <f t="shared" si="3"/>
        <v>217.1</v>
      </c>
      <c r="U6" s="35">
        <f t="shared" si="3"/>
        <v>129206</v>
      </c>
      <c r="V6" s="35">
        <f t="shared" si="3"/>
        <v>98.7</v>
      </c>
      <c r="W6" s="35">
        <f t="shared" si="3"/>
        <v>1309.08</v>
      </c>
      <c r="X6" s="36">
        <f>IF(X7="",NA(),X7)</f>
        <v>115.23</v>
      </c>
      <c r="Y6" s="36">
        <f t="shared" ref="Y6:AG6" si="4">IF(Y7="",NA(),Y7)</f>
        <v>112.7</v>
      </c>
      <c r="Z6" s="36">
        <f t="shared" si="4"/>
        <v>111.48</v>
      </c>
      <c r="AA6" s="36">
        <f t="shared" si="4"/>
        <v>107.65</v>
      </c>
      <c r="AB6" s="36">
        <f t="shared" si="4"/>
        <v>108.11</v>
      </c>
      <c r="AC6" s="36">
        <f t="shared" si="4"/>
        <v>114</v>
      </c>
      <c r="AD6" s="36">
        <f t="shared" si="4"/>
        <v>114</v>
      </c>
      <c r="AE6" s="36">
        <f t="shared" si="4"/>
        <v>113.68</v>
      </c>
      <c r="AF6" s="36">
        <f t="shared" si="4"/>
        <v>113.82</v>
      </c>
      <c r="AG6" s="36">
        <f t="shared" si="4"/>
        <v>112.82</v>
      </c>
      <c r="AH6" s="35" t="str">
        <f>IF(AH7="","",IF(AH7="-","【-】","【"&amp;SUBSTITUTE(TEXT(AH7,"#,##0.00"),"-","△")&amp;"】"))</f>
        <v>【112.01】</v>
      </c>
      <c r="AI6" s="35">
        <f>IF(AI7="",NA(),AI7)</f>
        <v>0</v>
      </c>
      <c r="AJ6" s="35">
        <f t="shared" ref="AJ6:AR6" si="5">IF(AJ7="",NA(),AJ7)</f>
        <v>0</v>
      </c>
      <c r="AK6" s="35">
        <f t="shared" si="5"/>
        <v>0</v>
      </c>
      <c r="AL6" s="35">
        <f t="shared" si="5"/>
        <v>0</v>
      </c>
      <c r="AM6" s="35">
        <f t="shared" si="5"/>
        <v>0</v>
      </c>
      <c r="AN6" s="36">
        <f t="shared" si="5"/>
        <v>0.03</v>
      </c>
      <c r="AO6" s="36">
        <f t="shared" si="5"/>
        <v>0.23</v>
      </c>
      <c r="AP6" s="36">
        <f t="shared" si="5"/>
        <v>0.03</v>
      </c>
      <c r="AQ6" s="35">
        <f t="shared" si="5"/>
        <v>0</v>
      </c>
      <c r="AR6" s="35">
        <f t="shared" si="5"/>
        <v>0</v>
      </c>
      <c r="AS6" s="35" t="str">
        <f>IF(AS7="","",IF(AS7="-","【-】","【"&amp;SUBSTITUTE(TEXT(AS7,"#,##0.00"),"-","△")&amp;"】"))</f>
        <v>【1.08】</v>
      </c>
      <c r="AT6" s="36">
        <f>IF(AT7="",NA(),AT7)</f>
        <v>242.37</v>
      </c>
      <c r="AU6" s="36">
        <f t="shared" ref="AU6:BC6" si="6">IF(AU7="",NA(),AU7)</f>
        <v>208.99</v>
      </c>
      <c r="AV6" s="36">
        <f t="shared" si="6"/>
        <v>192.53</v>
      </c>
      <c r="AW6" s="36">
        <f t="shared" si="6"/>
        <v>183.04</v>
      </c>
      <c r="AX6" s="36">
        <f t="shared" si="6"/>
        <v>188.91</v>
      </c>
      <c r="AY6" s="36">
        <f t="shared" si="6"/>
        <v>352.05</v>
      </c>
      <c r="AZ6" s="36">
        <f t="shared" si="6"/>
        <v>349.04</v>
      </c>
      <c r="BA6" s="36">
        <f t="shared" si="6"/>
        <v>337.49</v>
      </c>
      <c r="BB6" s="36">
        <f t="shared" si="6"/>
        <v>335.6</v>
      </c>
      <c r="BC6" s="36">
        <f t="shared" si="6"/>
        <v>358.91</v>
      </c>
      <c r="BD6" s="35" t="str">
        <f>IF(BD7="","",IF(BD7="-","【-】","【"&amp;SUBSTITUTE(TEXT(BD7,"#,##0.00"),"-","△")&amp;"】"))</f>
        <v>【264.97】</v>
      </c>
      <c r="BE6" s="36">
        <f>IF(BE7="",NA(),BE7)</f>
        <v>430.31</v>
      </c>
      <c r="BF6" s="36">
        <f t="shared" ref="BF6:BN6" si="7">IF(BF7="",NA(),BF7)</f>
        <v>590.24</v>
      </c>
      <c r="BG6" s="36">
        <f t="shared" si="7"/>
        <v>573.36</v>
      </c>
      <c r="BH6" s="36">
        <f t="shared" si="7"/>
        <v>552.13</v>
      </c>
      <c r="BI6" s="36">
        <f t="shared" si="7"/>
        <v>529.92999999999995</v>
      </c>
      <c r="BJ6" s="36">
        <f t="shared" si="7"/>
        <v>250.76</v>
      </c>
      <c r="BK6" s="36">
        <f t="shared" si="7"/>
        <v>254.54</v>
      </c>
      <c r="BL6" s="36">
        <f t="shared" si="7"/>
        <v>265.92</v>
      </c>
      <c r="BM6" s="36">
        <f t="shared" si="7"/>
        <v>258.26</v>
      </c>
      <c r="BN6" s="36">
        <f t="shared" si="7"/>
        <v>247.27</v>
      </c>
      <c r="BO6" s="35" t="str">
        <f>IF(BO7="","",IF(BO7="-","【-】","【"&amp;SUBSTITUTE(TEXT(BO7,"#,##0.00"),"-","△")&amp;"】"))</f>
        <v>【266.61】</v>
      </c>
      <c r="BP6" s="36">
        <f>IF(BP7="",NA(),BP7)</f>
        <v>107.63</v>
      </c>
      <c r="BQ6" s="36">
        <f t="shared" ref="BQ6:BY6" si="8">IF(BQ7="",NA(),BQ7)</f>
        <v>104.93</v>
      </c>
      <c r="BR6" s="36">
        <f t="shared" si="8"/>
        <v>98.69</v>
      </c>
      <c r="BS6" s="36">
        <f t="shared" si="8"/>
        <v>95.74</v>
      </c>
      <c r="BT6" s="36">
        <f t="shared" si="8"/>
        <v>95.96</v>
      </c>
      <c r="BU6" s="36">
        <f t="shared" si="8"/>
        <v>106.69</v>
      </c>
      <c r="BV6" s="36">
        <f t="shared" si="8"/>
        <v>106.52</v>
      </c>
      <c r="BW6" s="36">
        <f t="shared" si="8"/>
        <v>105.86</v>
      </c>
      <c r="BX6" s="36">
        <f t="shared" si="8"/>
        <v>106.07</v>
      </c>
      <c r="BY6" s="36">
        <f t="shared" si="8"/>
        <v>105.34</v>
      </c>
      <c r="BZ6" s="35" t="str">
        <f>IF(BZ7="","",IF(BZ7="-","【-】","【"&amp;SUBSTITUTE(TEXT(BZ7,"#,##0.00"),"-","△")&amp;"】"))</f>
        <v>【103.24】</v>
      </c>
      <c r="CA6" s="36">
        <f>IF(CA7="",NA(),CA7)</f>
        <v>159.05000000000001</v>
      </c>
      <c r="CB6" s="36">
        <f t="shared" ref="CB6:CJ6" si="9">IF(CB7="",NA(),CB7)</f>
        <v>163.74</v>
      </c>
      <c r="CC6" s="36">
        <f t="shared" si="9"/>
        <v>169.97</v>
      </c>
      <c r="CD6" s="36">
        <f t="shared" si="9"/>
        <v>175.74</v>
      </c>
      <c r="CE6" s="36">
        <f t="shared" si="9"/>
        <v>177.24</v>
      </c>
      <c r="CF6" s="36">
        <f t="shared" si="9"/>
        <v>154.91999999999999</v>
      </c>
      <c r="CG6" s="36">
        <f t="shared" si="9"/>
        <v>155.80000000000001</v>
      </c>
      <c r="CH6" s="36">
        <f t="shared" si="9"/>
        <v>158.58000000000001</v>
      </c>
      <c r="CI6" s="36">
        <f t="shared" si="9"/>
        <v>159.22</v>
      </c>
      <c r="CJ6" s="36">
        <f t="shared" si="9"/>
        <v>159.6</v>
      </c>
      <c r="CK6" s="35" t="str">
        <f>IF(CK7="","",IF(CK7="-","【-】","【"&amp;SUBSTITUTE(TEXT(CK7,"#,##0.00"),"-","△")&amp;"】"))</f>
        <v>【168.38】</v>
      </c>
      <c r="CL6" s="36">
        <f>IF(CL7="",NA(),CL7)</f>
        <v>47.9</v>
      </c>
      <c r="CM6" s="36">
        <f t="shared" ref="CM6:CU6" si="10">IF(CM7="",NA(),CM7)</f>
        <v>44.65</v>
      </c>
      <c r="CN6" s="36">
        <f t="shared" si="10"/>
        <v>47.49</v>
      </c>
      <c r="CO6" s="36">
        <f t="shared" si="10"/>
        <v>53.12</v>
      </c>
      <c r="CP6" s="36">
        <f t="shared" si="10"/>
        <v>52.94</v>
      </c>
      <c r="CQ6" s="36">
        <f t="shared" si="10"/>
        <v>62.26</v>
      </c>
      <c r="CR6" s="36">
        <f t="shared" si="10"/>
        <v>62.1</v>
      </c>
      <c r="CS6" s="36">
        <f t="shared" si="10"/>
        <v>62.38</v>
      </c>
      <c r="CT6" s="36">
        <f t="shared" si="10"/>
        <v>62.83</v>
      </c>
      <c r="CU6" s="36">
        <f t="shared" si="10"/>
        <v>62.05</v>
      </c>
      <c r="CV6" s="35" t="str">
        <f>IF(CV7="","",IF(CV7="-","【-】","【"&amp;SUBSTITUTE(TEXT(CV7,"#,##0.00"),"-","△")&amp;"】"))</f>
        <v>【60.00】</v>
      </c>
      <c r="CW6" s="36">
        <f>IF(CW7="",NA(),CW7)</f>
        <v>89.93</v>
      </c>
      <c r="CX6" s="36">
        <f t="shared" ref="CX6:DF6" si="11">IF(CX7="",NA(),CX7)</f>
        <v>91.19</v>
      </c>
      <c r="CY6" s="36">
        <f t="shared" si="11"/>
        <v>90.76</v>
      </c>
      <c r="CZ6" s="36">
        <f t="shared" si="11"/>
        <v>89.16</v>
      </c>
      <c r="DA6" s="36">
        <f t="shared" si="11"/>
        <v>87.84</v>
      </c>
      <c r="DB6" s="36">
        <f t="shared" si="11"/>
        <v>89.5</v>
      </c>
      <c r="DC6" s="36">
        <f t="shared" si="11"/>
        <v>89.52</v>
      </c>
      <c r="DD6" s="36">
        <f t="shared" si="11"/>
        <v>89.17</v>
      </c>
      <c r="DE6" s="36">
        <f t="shared" si="11"/>
        <v>88.86</v>
      </c>
      <c r="DF6" s="36">
        <f t="shared" si="11"/>
        <v>89.11</v>
      </c>
      <c r="DG6" s="35" t="str">
        <f>IF(DG7="","",IF(DG7="-","【-】","【"&amp;SUBSTITUTE(TEXT(DG7,"#,##0.00"),"-","△")&amp;"】"))</f>
        <v>【89.80】</v>
      </c>
      <c r="DH6" s="36">
        <f>IF(DH7="",NA(),DH7)</f>
        <v>53.1</v>
      </c>
      <c r="DI6" s="36">
        <f t="shared" ref="DI6:DQ6" si="12">IF(DI7="",NA(),DI7)</f>
        <v>48.88</v>
      </c>
      <c r="DJ6" s="36">
        <f t="shared" si="12"/>
        <v>49.02</v>
      </c>
      <c r="DK6" s="36">
        <f t="shared" si="12"/>
        <v>50.27</v>
      </c>
      <c r="DL6" s="36">
        <f t="shared" si="12"/>
        <v>51.62</v>
      </c>
      <c r="DM6" s="36">
        <f t="shared" si="12"/>
        <v>45.89</v>
      </c>
      <c r="DN6" s="36">
        <f t="shared" si="12"/>
        <v>46.58</v>
      </c>
      <c r="DO6" s="36">
        <f t="shared" si="12"/>
        <v>46.99</v>
      </c>
      <c r="DP6" s="36">
        <f t="shared" si="12"/>
        <v>47.89</v>
      </c>
      <c r="DQ6" s="36">
        <f t="shared" si="12"/>
        <v>48.69</v>
      </c>
      <c r="DR6" s="35" t="str">
        <f>IF(DR7="","",IF(DR7="-","【-】","【"&amp;SUBSTITUTE(TEXT(DR7,"#,##0.00"),"-","△")&amp;"】"))</f>
        <v>【49.59】</v>
      </c>
      <c r="DS6" s="36">
        <f>IF(DS7="",NA(),DS7)</f>
        <v>23.94</v>
      </c>
      <c r="DT6" s="36">
        <f t="shared" ref="DT6:EB6" si="13">IF(DT7="",NA(),DT7)</f>
        <v>21.9</v>
      </c>
      <c r="DU6" s="36">
        <f t="shared" si="13"/>
        <v>22.28</v>
      </c>
      <c r="DV6" s="36">
        <f t="shared" si="13"/>
        <v>24.67</v>
      </c>
      <c r="DW6" s="36">
        <f t="shared" si="13"/>
        <v>26.38</v>
      </c>
      <c r="DX6" s="36">
        <f t="shared" si="13"/>
        <v>13.14</v>
      </c>
      <c r="DY6" s="36">
        <f t="shared" si="13"/>
        <v>14.45</v>
      </c>
      <c r="DZ6" s="36">
        <f t="shared" si="13"/>
        <v>15.83</v>
      </c>
      <c r="EA6" s="36">
        <f t="shared" si="13"/>
        <v>16.899999999999999</v>
      </c>
      <c r="EB6" s="36">
        <f t="shared" si="13"/>
        <v>18.260000000000002</v>
      </c>
      <c r="EC6" s="35" t="str">
        <f>IF(EC7="","",IF(EC7="-","【-】","【"&amp;SUBSTITUTE(TEXT(EC7,"#,##0.00"),"-","△")&amp;"】"))</f>
        <v>【19.44】</v>
      </c>
      <c r="ED6" s="36">
        <f>IF(ED7="",NA(),ED7)</f>
        <v>1.27</v>
      </c>
      <c r="EE6" s="36">
        <f t="shared" ref="EE6:EM6" si="14">IF(EE7="",NA(),EE7)</f>
        <v>0.82</v>
      </c>
      <c r="EF6" s="36">
        <f t="shared" si="14"/>
        <v>0.75</v>
      </c>
      <c r="EG6" s="36">
        <f t="shared" si="14"/>
        <v>0.61</v>
      </c>
      <c r="EH6" s="36">
        <f t="shared" si="14"/>
        <v>0.75</v>
      </c>
      <c r="EI6" s="36">
        <f t="shared" si="14"/>
        <v>0.95</v>
      </c>
      <c r="EJ6" s="36">
        <f t="shared" si="14"/>
        <v>0.74</v>
      </c>
      <c r="EK6" s="36">
        <f t="shared" si="14"/>
        <v>0.74</v>
      </c>
      <c r="EL6" s="36">
        <f t="shared" si="14"/>
        <v>0.72</v>
      </c>
      <c r="EM6" s="36">
        <f t="shared" si="14"/>
        <v>0.66</v>
      </c>
      <c r="EN6" s="35" t="str">
        <f>IF(EN7="","",IF(EN7="-","【-】","【"&amp;SUBSTITUTE(TEXT(EN7,"#,##0.00"),"-","△")&amp;"】"))</f>
        <v>【0.68】</v>
      </c>
    </row>
    <row r="7" spans="1:144" s="37" customFormat="1" x14ac:dyDescent="0.15">
      <c r="A7" s="29"/>
      <c r="B7" s="38">
        <v>2019</v>
      </c>
      <c r="C7" s="38">
        <v>352152</v>
      </c>
      <c r="D7" s="38">
        <v>46</v>
      </c>
      <c r="E7" s="38">
        <v>1</v>
      </c>
      <c r="F7" s="38">
        <v>0</v>
      </c>
      <c r="G7" s="38">
        <v>1</v>
      </c>
      <c r="H7" s="38" t="s">
        <v>93</v>
      </c>
      <c r="I7" s="38" t="s">
        <v>94</v>
      </c>
      <c r="J7" s="38" t="s">
        <v>95</v>
      </c>
      <c r="K7" s="38" t="s">
        <v>96</v>
      </c>
      <c r="L7" s="38" t="s">
        <v>97</v>
      </c>
      <c r="M7" s="38" t="s">
        <v>98</v>
      </c>
      <c r="N7" s="39" t="s">
        <v>99</v>
      </c>
      <c r="O7" s="39">
        <v>57.78</v>
      </c>
      <c r="P7" s="39">
        <v>91.11</v>
      </c>
      <c r="Q7" s="39">
        <v>2893</v>
      </c>
      <c r="R7" s="39">
        <v>142482</v>
      </c>
      <c r="S7" s="39">
        <v>656.29</v>
      </c>
      <c r="T7" s="39">
        <v>217.1</v>
      </c>
      <c r="U7" s="39">
        <v>129206</v>
      </c>
      <c r="V7" s="39">
        <v>98.7</v>
      </c>
      <c r="W7" s="39">
        <v>1309.08</v>
      </c>
      <c r="X7" s="39">
        <v>115.23</v>
      </c>
      <c r="Y7" s="39">
        <v>112.7</v>
      </c>
      <c r="Z7" s="39">
        <v>111.48</v>
      </c>
      <c r="AA7" s="39">
        <v>107.65</v>
      </c>
      <c r="AB7" s="39">
        <v>108.11</v>
      </c>
      <c r="AC7" s="39">
        <v>114</v>
      </c>
      <c r="AD7" s="39">
        <v>114</v>
      </c>
      <c r="AE7" s="39">
        <v>113.68</v>
      </c>
      <c r="AF7" s="39">
        <v>113.82</v>
      </c>
      <c r="AG7" s="39">
        <v>112.82</v>
      </c>
      <c r="AH7" s="39">
        <v>112.01</v>
      </c>
      <c r="AI7" s="39">
        <v>0</v>
      </c>
      <c r="AJ7" s="39">
        <v>0</v>
      </c>
      <c r="AK7" s="39">
        <v>0</v>
      </c>
      <c r="AL7" s="39">
        <v>0</v>
      </c>
      <c r="AM7" s="39">
        <v>0</v>
      </c>
      <c r="AN7" s="39">
        <v>0.03</v>
      </c>
      <c r="AO7" s="39">
        <v>0.23</v>
      </c>
      <c r="AP7" s="39">
        <v>0.03</v>
      </c>
      <c r="AQ7" s="39">
        <v>0</v>
      </c>
      <c r="AR7" s="39">
        <v>0</v>
      </c>
      <c r="AS7" s="39">
        <v>1.08</v>
      </c>
      <c r="AT7" s="39">
        <v>242.37</v>
      </c>
      <c r="AU7" s="39">
        <v>208.99</v>
      </c>
      <c r="AV7" s="39">
        <v>192.53</v>
      </c>
      <c r="AW7" s="39">
        <v>183.04</v>
      </c>
      <c r="AX7" s="39">
        <v>188.91</v>
      </c>
      <c r="AY7" s="39">
        <v>352.05</v>
      </c>
      <c r="AZ7" s="39">
        <v>349.04</v>
      </c>
      <c r="BA7" s="39">
        <v>337.49</v>
      </c>
      <c r="BB7" s="39">
        <v>335.6</v>
      </c>
      <c r="BC7" s="39">
        <v>358.91</v>
      </c>
      <c r="BD7" s="39">
        <v>264.97000000000003</v>
      </c>
      <c r="BE7" s="39">
        <v>430.31</v>
      </c>
      <c r="BF7" s="39">
        <v>590.24</v>
      </c>
      <c r="BG7" s="39">
        <v>573.36</v>
      </c>
      <c r="BH7" s="39">
        <v>552.13</v>
      </c>
      <c r="BI7" s="39">
        <v>529.92999999999995</v>
      </c>
      <c r="BJ7" s="39">
        <v>250.76</v>
      </c>
      <c r="BK7" s="39">
        <v>254.54</v>
      </c>
      <c r="BL7" s="39">
        <v>265.92</v>
      </c>
      <c r="BM7" s="39">
        <v>258.26</v>
      </c>
      <c r="BN7" s="39">
        <v>247.27</v>
      </c>
      <c r="BO7" s="39">
        <v>266.61</v>
      </c>
      <c r="BP7" s="39">
        <v>107.63</v>
      </c>
      <c r="BQ7" s="39">
        <v>104.93</v>
      </c>
      <c r="BR7" s="39">
        <v>98.69</v>
      </c>
      <c r="BS7" s="39">
        <v>95.74</v>
      </c>
      <c r="BT7" s="39">
        <v>95.96</v>
      </c>
      <c r="BU7" s="39">
        <v>106.69</v>
      </c>
      <c r="BV7" s="39">
        <v>106.52</v>
      </c>
      <c r="BW7" s="39">
        <v>105.86</v>
      </c>
      <c r="BX7" s="39">
        <v>106.07</v>
      </c>
      <c r="BY7" s="39">
        <v>105.34</v>
      </c>
      <c r="BZ7" s="39">
        <v>103.24</v>
      </c>
      <c r="CA7" s="39">
        <v>159.05000000000001</v>
      </c>
      <c r="CB7" s="39">
        <v>163.74</v>
      </c>
      <c r="CC7" s="39">
        <v>169.97</v>
      </c>
      <c r="CD7" s="39">
        <v>175.74</v>
      </c>
      <c r="CE7" s="39">
        <v>177.24</v>
      </c>
      <c r="CF7" s="39">
        <v>154.91999999999999</v>
      </c>
      <c r="CG7" s="39">
        <v>155.80000000000001</v>
      </c>
      <c r="CH7" s="39">
        <v>158.58000000000001</v>
      </c>
      <c r="CI7" s="39">
        <v>159.22</v>
      </c>
      <c r="CJ7" s="39">
        <v>159.6</v>
      </c>
      <c r="CK7" s="39">
        <v>168.38</v>
      </c>
      <c r="CL7" s="39">
        <v>47.9</v>
      </c>
      <c r="CM7" s="39">
        <v>44.65</v>
      </c>
      <c r="CN7" s="39">
        <v>47.49</v>
      </c>
      <c r="CO7" s="39">
        <v>53.12</v>
      </c>
      <c r="CP7" s="39">
        <v>52.94</v>
      </c>
      <c r="CQ7" s="39">
        <v>62.26</v>
      </c>
      <c r="CR7" s="39">
        <v>62.1</v>
      </c>
      <c r="CS7" s="39">
        <v>62.38</v>
      </c>
      <c r="CT7" s="39">
        <v>62.83</v>
      </c>
      <c r="CU7" s="39">
        <v>62.05</v>
      </c>
      <c r="CV7" s="39">
        <v>60</v>
      </c>
      <c r="CW7" s="39">
        <v>89.93</v>
      </c>
      <c r="CX7" s="39">
        <v>91.19</v>
      </c>
      <c r="CY7" s="39">
        <v>90.76</v>
      </c>
      <c r="CZ7" s="39">
        <v>89.16</v>
      </c>
      <c r="DA7" s="39">
        <v>87.84</v>
      </c>
      <c r="DB7" s="39">
        <v>89.5</v>
      </c>
      <c r="DC7" s="39">
        <v>89.52</v>
      </c>
      <c r="DD7" s="39">
        <v>89.17</v>
      </c>
      <c r="DE7" s="39">
        <v>88.86</v>
      </c>
      <c r="DF7" s="39">
        <v>89.11</v>
      </c>
      <c r="DG7" s="39">
        <v>89.8</v>
      </c>
      <c r="DH7" s="39">
        <v>53.1</v>
      </c>
      <c r="DI7" s="39">
        <v>48.88</v>
      </c>
      <c r="DJ7" s="39">
        <v>49.02</v>
      </c>
      <c r="DK7" s="39">
        <v>50.27</v>
      </c>
      <c r="DL7" s="39">
        <v>51.62</v>
      </c>
      <c r="DM7" s="39">
        <v>45.89</v>
      </c>
      <c r="DN7" s="39">
        <v>46.58</v>
      </c>
      <c r="DO7" s="39">
        <v>46.99</v>
      </c>
      <c r="DP7" s="39">
        <v>47.89</v>
      </c>
      <c r="DQ7" s="39">
        <v>48.69</v>
      </c>
      <c r="DR7" s="39">
        <v>49.59</v>
      </c>
      <c r="DS7" s="39">
        <v>23.94</v>
      </c>
      <c r="DT7" s="39">
        <v>21.9</v>
      </c>
      <c r="DU7" s="39">
        <v>22.28</v>
      </c>
      <c r="DV7" s="39">
        <v>24.67</v>
      </c>
      <c r="DW7" s="39">
        <v>26.38</v>
      </c>
      <c r="DX7" s="39">
        <v>13.14</v>
      </c>
      <c r="DY7" s="39">
        <v>14.45</v>
      </c>
      <c r="DZ7" s="39">
        <v>15.83</v>
      </c>
      <c r="EA7" s="39">
        <v>16.899999999999999</v>
      </c>
      <c r="EB7" s="39">
        <v>18.260000000000002</v>
      </c>
      <c r="EC7" s="39">
        <v>19.440000000000001</v>
      </c>
      <c r="ED7" s="39">
        <v>1.27</v>
      </c>
      <c r="EE7" s="39">
        <v>0.82</v>
      </c>
      <c r="EF7" s="39">
        <v>0.75</v>
      </c>
      <c r="EG7" s="39">
        <v>0.61</v>
      </c>
      <c r="EH7" s="39">
        <v>0.75</v>
      </c>
      <c r="EI7" s="39">
        <v>0.95</v>
      </c>
      <c r="EJ7" s="39">
        <v>0.74</v>
      </c>
      <c r="EK7" s="39">
        <v>0.74</v>
      </c>
      <c r="EL7" s="39">
        <v>0.72</v>
      </c>
      <c r="EM7" s="39">
        <v>0.66</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108</v>
      </c>
      <c r="D13" t="s">
        <v>108</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6171</cp:lastModifiedBy>
  <cp:lastPrinted>2021-02-02T05:51:04Z</cp:lastPrinted>
  <dcterms:created xsi:type="dcterms:W3CDTF">2020-12-04T02:13:56Z</dcterms:created>
  <dcterms:modified xsi:type="dcterms:W3CDTF">2021-02-04T01:36:25Z</dcterms:modified>
  <cp:category/>
</cp:coreProperties>
</file>