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GN-FL02\Users\01山口\21上下水道局\9050上下水道総務課\経営財務\03 簡易水道事業\決算統計\R01\経営比較分析表\"/>
    </mc:Choice>
  </mc:AlternateContent>
  <workbookProtection workbookAlgorithmName="SHA-512" workbookHashValue="uGpW8rCO0qe3fUhos3ED5frjd1uKRTMn9GA6RyZMeceYVyx6mX7idwHquS8wXXU3sYH9WJyVZTP0aWPcL5jPXA==" workbookSaltValue="pGdl6NgEZTdb5/10/rX2Yg=="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<sst xmlns="http://schemas.openxmlformats.org/spreadsheetml/2006/main" count="233" uniqueCount="116">
  <si>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</si>
  <si>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</si>
  <si>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</si>
  <si>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</si>
  <si>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</si>
  <si>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</si>
  <si>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</si>
  <si>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</si>
  <si>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</si>
  <si>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</si>
  <si>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</si>
  <si>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</si>
  <si>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</si>
  <si>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</si>
  <si>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</si>
  <si>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</si>
  <si>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</si>
  <si>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</si>
  <si>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</si>
  <si>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</si>
  <si>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</si>
  <si>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</si>
  <si>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</si>
  <si>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</si>
  <si>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</si>
  <si>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</si>
  <si>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</si>
  <si>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</si>
  <si>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</si>
  <si>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</si>
  <si>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</si>
  <si>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</si>
  <si>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</si>
  <si>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</si>
  <si>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</si>
  <si>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</si>
  <si>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</si>
  <si>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</si>
  <si>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</si>
  <si>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</si>
  <si>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</si>
  <si>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</si>
  <si>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</si>
  <si>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</si>
  <si>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</si>
  <si>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</si>
  <si>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</si>
  <si>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</si>
  <si>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</si>
  <si>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</si>
  <si>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</si>
  <si>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</si>
  <si>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</si>
  <si>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</si>
  <si>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</si>
  <si>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</si>
  <si>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</si>
  <si>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</si>
  <si>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</si>
  <si>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</si>
  <si>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</si>
  <si>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</si>
  <si>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</si>
  <si>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</si>
  <si>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</si>
  <si>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</si>
  <si>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</si>
  <si>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</si>
  <si>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</si>
  <si>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</si>
  <si>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</si>
  <si>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</si>
  <si>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</si>
  <si>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</si>
  <si>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</si>
  <si>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</si>
  <si>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</si>
  <si>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</si>
  <si>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</si>
  <si>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</si>
  <si>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</si>
  <si>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</si>
  <si>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</si>
  <si>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</si>
  <si>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</si>
  <si>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</si>
  <si>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</si>
  <si>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</si>
  <si>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</si>
  <si>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</si>
  <si>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</si>
  <si>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</si>
  <si>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</si>
  <si>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</si>
  <si>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</si>
  <si>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</si>
  <si>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</si>
  <si>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</si>
  <si>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</si>
  <si>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</si>
  <si>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</si>
  <si>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</si>
  <si>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</si>
  <si>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</si>
  <si>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</si>
  <si>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</si>
  <si>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</si>
  <si>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</si>
  <si>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</si>
  <si>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</si>
  <si>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</si>
  <si>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</si>
  <si>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</si>
  <si>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③管路更新率は、平成30年度から毎年度2㎞を目安に計画的に更新していることから、類似団体よりも高い水準となっている。</t>
    <rPh sb="22" eb="24">
      <t>メヤス</t>
    </rPh>
    <rPh sb="25" eb="28">
      <t>ケイカクテキ</t>
    </rPh>
    <rPh sb="29" eb="31">
      <t>コウシン</t>
    </rPh>
    <phoneticPr fontId="4"/>
  </si>
  <si>
    <t>　令和元年度決算は、地方公営企業法の適用に伴う打ち切り決算を行っており、通常の決算とは条件が異なる。
①収益的収支比率は、前年度から減少し類似団体平均値より低くなっている。また、一般会計繰入金を除いて算定した場合は46.84％となり、繰入金に頼った経営となっている。
④企業債残高対給水収益比率は、老朽施設の更新をすすめているため年々増加しており、類似団体平均値より高くなっている。安定給水を行うために必要な投資ではあるが、借入額が過大になりすぎないよう留意する必要がある。
⑤料金回収率は、100％を下回っており、水道料金で給水費用を賄えていない。また、類似団体平均値より低くなっており、類似団体の中でも給水人口密度が低く維持管理費が割高になっていることが要因と考えられる。収益の確保及び経費の削減に努める必要がある。
⑥給水原価は、料金回収率と同様の理由で類似団体平均値より高くなっており、経費の削減に努める必要がある。
⑦施設利用率は、類似団体平均値より高くなっており、類似団体より施設を効率的に使用できていると言えるが、反面、施設能力の余力が少なく、漏水事故時や渇水時において安定給水に課題を抱えている。
⑧有収率は、前年度から減少し、類似団体平均値より低くなっている。施設能力に余力が少ないこともあり、漏水を抑制していく必要がある。</t>
    <rPh sb="1" eb="3">
      <t>レイワ</t>
    </rPh>
    <rPh sb="3" eb="5">
      <t>ガンネン</t>
    </rPh>
    <rPh sb="5" eb="6">
      <t>ド</t>
    </rPh>
    <rPh sb="6" eb="8">
      <t>ケッサン</t>
    </rPh>
    <rPh sb="10" eb="12">
      <t>チホウ</t>
    </rPh>
    <rPh sb="12" eb="14">
      <t>コウエイ</t>
    </rPh>
    <rPh sb="14" eb="16">
      <t>キギョウ</t>
    </rPh>
    <rPh sb="16" eb="17">
      <t>ホウ</t>
    </rPh>
    <rPh sb="18" eb="20">
      <t>テキヨウ</t>
    </rPh>
    <rPh sb="21" eb="22">
      <t>トモナ</t>
    </rPh>
    <rPh sb="23" eb="24">
      <t>ウ</t>
    </rPh>
    <rPh sb="25" eb="26">
      <t>キ</t>
    </rPh>
    <rPh sb="27" eb="29">
      <t>ケッサン</t>
    </rPh>
    <rPh sb="30" eb="31">
      <t>オコナ</t>
    </rPh>
    <rPh sb="36" eb="38">
      <t>ツウジョウ</t>
    </rPh>
    <rPh sb="39" eb="41">
      <t>ケッサン</t>
    </rPh>
    <rPh sb="43" eb="45">
      <t>ジョウケン</t>
    </rPh>
    <rPh sb="46" eb="47">
      <t>コト</t>
    </rPh>
    <rPh sb="312" eb="314">
      <t>イジ</t>
    </rPh>
    <rPh sb="314" eb="317">
      <t>カンリヒ</t>
    </rPh>
    <rPh sb="318" eb="320">
      <t>ワリダカ</t>
    </rPh>
    <rPh sb="518" eb="520">
      <t>ゲンショウ</t>
    </rPh>
    <rPh sb="531" eb="532">
      <t>ヒク</t>
    </rPh>
    <phoneticPr fontId="4"/>
  </si>
  <si>
    <t>　簡易水道がある阿東地域の人口減少に伴い、料金収入が減少している一方、施設の老朽化に伴う更新を進めているため、財政状況は非常に厳しい状況であり、今後も人口減少や施設の老朽化が進む見込みで、状況はさらに厳しさを増していくことが予測される。
　このような中、令和2年度に地方公営企業法を適用し、経営の機動性や自由度の向上を図るとともに、企業会計の導入により財政マネジメントの向上を図ることとしている。
　また、将来にわたって安全な水道水を安定供給するため、経営戦略の取り組みを推進し、経営改善に努めていく。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</si>
</sst>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0.82</c:v>
                </c:pt>
                <c:pt idx="2">
                  <c:v>0.18</c:v>
                </c:pt>
                <c:pt idx="3">
                  <c:v>2.04</c:v>
                </c:pt>
                <c:pt idx="4">
                  <c:v>1.87</c:v>
                </c:pt>
              </c:numCache>
            </c:numRef>
          </c:val>
          <c:extLst>
            <c:ext xmlns:c16="http://schemas.microsoft.com/office/drawing/2014/chart" uri="{C3380CC4-5D6E-409C-BE32-E72D297353CC}">
              <c16:uniqueId val="{00000000-24D7-45D8-B240-D845F36C010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24D7-45D8-B240-D845F36C010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66.489999999999995</c:v>
                </c:pt>
                <c:pt idx="1">
                  <c:v>68.72</c:v>
                </c:pt>
                <c:pt idx="2">
                  <c:v>63.1</c:v>
                </c:pt>
                <c:pt idx="3">
                  <c:v>61.97</c:v>
                </c:pt>
                <c:pt idx="4">
                  <c:v>60.18</c:v>
                </c:pt>
              </c:numCache>
            </c:numRef>
          </c:val>
          <c:extLst>
            <c:ext xmlns:c16="http://schemas.microsoft.com/office/drawing/2014/chart" uri="{C3380CC4-5D6E-409C-BE32-E72D297353CC}">
              <c16:uniqueId val="{00000000-3629-448A-AA94-6C3F79C3061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3629-448A-AA94-6C3F79C3061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71.540000000000006</c:v>
                </c:pt>
                <c:pt idx="1">
                  <c:v>67.989999999999995</c:v>
                </c:pt>
                <c:pt idx="2">
                  <c:v>71.66</c:v>
                </c:pt>
                <c:pt idx="3">
                  <c:v>72.98</c:v>
                </c:pt>
                <c:pt idx="4">
                  <c:v>68.650000000000006</c:v>
                </c:pt>
              </c:numCache>
            </c:numRef>
          </c:val>
          <c:extLst>
            <c:ext xmlns:c16="http://schemas.microsoft.com/office/drawing/2014/chart" uri="{C3380CC4-5D6E-409C-BE32-E72D297353CC}">
              <c16:uniqueId val="{00000000-391F-4138-BA79-88E49C87DCB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391F-4138-BA79-88E49C87DCB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60.53</c:v>
                </c:pt>
                <c:pt idx="1">
                  <c:v>71.44</c:v>
                </c:pt>
                <c:pt idx="2">
                  <c:v>79.03</c:v>
                </c:pt>
                <c:pt idx="3">
                  <c:v>72.12</c:v>
                </c:pt>
                <c:pt idx="4">
                  <c:v>68.14</c:v>
                </c:pt>
              </c:numCache>
            </c:numRef>
          </c:val>
          <c:extLst>
            <c:ext xmlns:c16="http://schemas.microsoft.com/office/drawing/2014/chart" uri="{C3380CC4-5D6E-409C-BE32-E72D297353CC}">
              <c16:uniqueId val="{00000000-C53F-43CC-B97E-228EF058973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C53F-43CC-B97E-228EF058973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AF-43FC-A8EC-33B63EEB280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AF-43FC-A8EC-33B63EEB280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A-489B-A367-65A12A6A364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A-489B-A367-65A12A6A364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DB-4A5D-A903-7887A5628CB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DB-4A5D-A903-7887A5628CB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3-4834-9618-C4FB480B454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3-4834-9618-C4FB480B454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1643.85</c:v>
                </c:pt>
                <c:pt idx="1">
                  <c:v>1966.63</c:v>
                </c:pt>
                <c:pt idx="2">
                  <c:v>2617.73</c:v>
                </c:pt>
                <c:pt idx="3">
                  <c:v>3197.59</c:v>
                </c:pt>
                <c:pt idx="4">
                  <c:v>4318.96</c:v>
                </c:pt>
              </c:numCache>
            </c:numRef>
          </c:val>
          <c:extLst>
            <c:ext xmlns:c16="http://schemas.microsoft.com/office/drawing/2014/chart" uri="{C3380CC4-5D6E-409C-BE32-E72D297353CC}">
              <c16:uniqueId val="{00000000-2628-4939-8928-AFEBD60D062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2628-4939-8928-AFEBD60D062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33.94</c:v>
                </c:pt>
                <c:pt idx="1">
                  <c:v>33.520000000000003</c:v>
                </c:pt>
                <c:pt idx="2">
                  <c:v>31.1</c:v>
                </c:pt>
                <c:pt idx="3">
                  <c:v>35.54</c:v>
                </c:pt>
                <c:pt idx="4">
                  <c:v>30.3</c:v>
                </c:pt>
              </c:numCache>
            </c:numRef>
          </c:val>
          <c:extLst>
            <c:ext xmlns:c16="http://schemas.microsoft.com/office/drawing/2014/chart" uri="{C3380CC4-5D6E-409C-BE32-E72D297353CC}">
              <c16:uniqueId val="{00000000-1D1A-461E-BBB3-9B1302F630C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1D1A-461E-BBB3-9B1302F630C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518.76</c:v>
                </c:pt>
                <c:pt idx="1">
                  <c:v>535.74</c:v>
                </c:pt>
                <c:pt idx="2">
                  <c:v>580.02</c:v>
                </c:pt>
                <c:pt idx="3">
                  <c:v>515.39</c:v>
                </c:pt>
                <c:pt idx="4">
                  <c:v>531.57000000000005</c:v>
                </c:pt>
              </c:numCache>
            </c:numRef>
          </c:val>
          <c:extLst>
            <c:ext xmlns:c16="http://schemas.microsoft.com/office/drawing/2014/chart" uri="{C3380CC4-5D6E-409C-BE32-E72D297353CC}">
              <c16:uniqueId val="{00000000-8A96-4392-BE75-8F4CCC52D11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8A96-4392-BE75-8F4CCC52D11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山口市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191529</v>
      </c>
      <c r="AM8" s="51"/>
      <c r="AN8" s="51"/>
      <c r="AO8" s="51"/>
      <c r="AP8" s="51"/>
      <c r="AQ8" s="51"/>
      <c r="AR8" s="51"/>
      <c r="AS8" s="51"/>
      <c r="AT8" s="47">
        <f>データ!$S$6</f>
        <v>1023.23</v>
      </c>
      <c r="AU8" s="47"/>
      <c r="AV8" s="47"/>
      <c r="AW8" s="47"/>
      <c r="AX8" s="47"/>
      <c r="AY8" s="47"/>
      <c r="AZ8" s="47"/>
      <c r="BA8" s="47"/>
      <c r="BB8" s="47">
        <f>データ!$T$6</f>
        <v>187.18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2.27</v>
      </c>
      <c r="Q10" s="47"/>
      <c r="R10" s="47"/>
      <c r="S10" s="47"/>
      <c r="T10" s="47"/>
      <c r="U10" s="47"/>
      <c r="V10" s="47"/>
      <c r="W10" s="51">
        <f>データ!$Q$6</f>
        <v>3149</v>
      </c>
      <c r="X10" s="51"/>
      <c r="Y10" s="51"/>
      <c r="Z10" s="51"/>
      <c r="AA10" s="51"/>
      <c r="AB10" s="51"/>
      <c r="AC10" s="51"/>
      <c r="AD10" s="2"/>
      <c r="AE10" s="2"/>
      <c r="AF10" s="2"/>
      <c r="AG10" s="2"/>
      <c r="AH10" s="2"/>
      <c r="AI10" s="2"/>
      <c r="AJ10" s="2"/>
      <c r="AK10" s="2"/>
      <c r="AL10" s="51">
        <f>データ!$U$6</f>
        <v>4313</v>
      </c>
      <c r="AM10" s="51"/>
      <c r="AN10" s="51"/>
      <c r="AO10" s="51"/>
      <c r="AP10" s="51"/>
      <c r="AQ10" s="51"/>
      <c r="AR10" s="51"/>
      <c r="AS10" s="51"/>
      <c r="AT10" s="47">
        <f>データ!$V$6</f>
        <v>69.599999999999994</v>
      </c>
      <c r="AU10" s="47"/>
      <c r="AV10" s="47"/>
      <c r="AW10" s="47"/>
      <c r="AX10" s="47"/>
      <c r="AY10" s="47"/>
      <c r="AZ10" s="47"/>
      <c r="BA10" s="47"/>
      <c r="BB10" s="47">
        <f>データ!$W$6</f>
        <v>61.97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21"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21"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113</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9"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9"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9"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76"/>
      <c r="BM60" s="77"/>
      <c r="BN60" s="77"/>
      <c r="BO60" s="77"/>
      <c r="BP60" s="77"/>
      <c r="BQ60" s="77"/>
      <c r="BR60" s="77"/>
      <c r="BS60" s="77"/>
      <c r="BT60" s="77"/>
      <c r="BU60" s="77"/>
      <c r="BV60" s="77"/>
      <c r="BW60" s="77"/>
      <c r="BX60" s="77"/>
      <c r="BY60" s="77"/>
      <c r="BZ60" s="78"/>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sE/IlcbAv8+8nIrBG45d0bZP1bulQPD4jUjecB4PW+4A1GHXOiIhSNLSCv/bg8YKXLpN2F8jVgD6G/sgQMppvA==" saltValue="ZL9VhiyTGR5YwjNoGIX8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352039</v>
      </c>
      <c r="D6" s="34">
        <f t="shared" si="3"/>
        <v>47</v>
      </c>
      <c r="E6" s="34">
        <f t="shared" si="3"/>
        <v>1</v>
      </c>
      <c r="F6" s="34">
        <f t="shared" si="3"/>
        <v>0</v>
      </c>
      <c r="G6" s="34">
        <f t="shared" si="3"/>
        <v>0</v>
      </c>
      <c r="H6" s="34" t="str">
        <f t="shared" si="3"/>
        <v>山口県　山口市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2.27</v>
      </c>
      <c r="Q6" s="35">
        <f t="shared" si="3"/>
        <v>3149</v>
      </c>
      <c r="R6" s="35">
        <f t="shared" si="3"/>
        <v>191529</v>
      </c>
      <c r="S6" s="35">
        <f t="shared" si="3"/>
        <v>1023.23</v>
      </c>
      <c r="T6" s="35">
        <f t="shared" si="3"/>
        <v>187.18</v>
      </c>
      <c r="U6" s="35">
        <f t="shared" si="3"/>
        <v>4313</v>
      </c>
      <c r="V6" s="35">
        <f t="shared" si="3"/>
        <v>69.599999999999994</v>
      </c>
      <c r="W6" s="35">
        <f t="shared" si="3"/>
        <v>61.97</v>
      </c>
      <c r="X6" s="36">
        <f>IF(X7="",NA(),X7)</f>
        <v>60.53</v>
      </c>
      <c r="Y6" s="36">
        <f t="shared" ref="Y6:AG6" si="4">IF(Y7="",NA(),Y7)</f>
        <v>71.44</v>
      </c>
      <c r="Z6" s="36">
        <f t="shared" si="4"/>
        <v>79.03</v>
      </c>
      <c r="AA6" s="36">
        <f t="shared" si="4"/>
        <v>72.12</v>
      </c>
      <c r="AB6" s="36">
        <f t="shared" si="4"/>
        <v>68.14</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1643.85</v>
      </c>
      <c r="BF6" s="36">
        <f t="shared" ref="BF6:BN6" si="7">IF(BF7="",NA(),BF7)</f>
        <v>1966.63</v>
      </c>
      <c r="BG6" s="36">
        <f t="shared" si="7"/>
        <v>2617.73</v>
      </c>
      <c r="BH6" s="36">
        <f t="shared" si="7"/>
        <v>3197.59</v>
      </c>
      <c r="BI6" s="36">
        <f t="shared" si="7"/>
        <v>4318.96</v>
      </c>
      <c r="BJ6" s="36">
        <f t="shared" si="7"/>
        <v>1134.67</v>
      </c>
      <c r="BK6" s="36">
        <f t="shared" si="7"/>
        <v>1144.79</v>
      </c>
      <c r="BL6" s="36">
        <f t="shared" si="7"/>
        <v>1061.58</v>
      </c>
      <c r="BM6" s="36">
        <f t="shared" si="7"/>
        <v>1007.7</v>
      </c>
      <c r="BN6" s="36">
        <f t="shared" si="7"/>
        <v>1018.52</v>
      </c>
      <c r="BO6" s="35" t="str">
        <f>IF(BO7="","",IF(BO7="-","【-】","【"&amp;SUBSTITUTE(TEXT(BO7,"#,##0.00"),"-","△")&amp;"】"))</f>
        <v>【1,084.05】</v>
      </c>
      <c r="BP6" s="36">
        <f>IF(BP7="",NA(),BP7)</f>
        <v>33.94</v>
      </c>
      <c r="BQ6" s="36">
        <f t="shared" ref="BQ6:BY6" si="8">IF(BQ7="",NA(),BQ7)</f>
        <v>33.520000000000003</v>
      </c>
      <c r="BR6" s="36">
        <f t="shared" si="8"/>
        <v>31.1</v>
      </c>
      <c r="BS6" s="36">
        <f t="shared" si="8"/>
        <v>35.54</v>
      </c>
      <c r="BT6" s="36">
        <f t="shared" si="8"/>
        <v>30.3</v>
      </c>
      <c r="BU6" s="36">
        <f t="shared" si="8"/>
        <v>40.6</v>
      </c>
      <c r="BV6" s="36">
        <f t="shared" si="8"/>
        <v>56.04</v>
      </c>
      <c r="BW6" s="36">
        <f t="shared" si="8"/>
        <v>58.52</v>
      </c>
      <c r="BX6" s="36">
        <f t="shared" si="8"/>
        <v>59.22</v>
      </c>
      <c r="BY6" s="36">
        <f t="shared" si="8"/>
        <v>58.79</v>
      </c>
      <c r="BZ6" s="35" t="str">
        <f>IF(BZ7="","",IF(BZ7="-","【-】","【"&amp;SUBSTITUTE(TEXT(BZ7,"#,##0.00"),"-","△")&amp;"】"))</f>
        <v>【53.46】</v>
      </c>
      <c r="CA6" s="36">
        <f>IF(CA7="",NA(),CA7)</f>
        <v>518.76</v>
      </c>
      <c r="CB6" s="36">
        <f t="shared" ref="CB6:CJ6" si="9">IF(CB7="",NA(),CB7)</f>
        <v>535.74</v>
      </c>
      <c r="CC6" s="36">
        <f t="shared" si="9"/>
        <v>580.02</v>
      </c>
      <c r="CD6" s="36">
        <f t="shared" si="9"/>
        <v>515.39</v>
      </c>
      <c r="CE6" s="36">
        <f t="shared" si="9"/>
        <v>531.57000000000005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66.489999999999995</v>
      </c>
      <c r="CM6" s="36">
        <f t="shared" ref="CM6:CU6" si="10">IF(CM7="",NA(),CM7)</f>
        <v>68.72</v>
      </c>
      <c r="CN6" s="36">
        <f t="shared" si="10"/>
        <v>63.1</v>
      </c>
      <c r="CO6" s="36">
        <f t="shared" si="10"/>
        <v>61.97</v>
      </c>
      <c r="CP6" s="36">
        <f t="shared" si="10"/>
        <v>60.18</v>
      </c>
      <c r="CQ6" s="36">
        <f t="shared" si="10"/>
        <v>57.29</v>
      </c>
      <c r="CR6" s="36">
        <f t="shared" si="10"/>
        <v>55.9</v>
      </c>
      <c r="CS6" s="36">
        <f t="shared" si="10"/>
        <v>57.3</v>
      </c>
      <c r="CT6" s="36">
        <f t="shared" si="10"/>
        <v>56.76</v>
      </c>
      <c r="CU6" s="36">
        <f t="shared" si="10"/>
        <v>56.04</v>
      </c>
      <c r="CV6" s="35" t="str">
        <f>IF(CV7="","",IF(CV7="-","【-】","【"&amp;SUBSTITUTE(TEXT(CV7,"#,##0.00"),"-","△")&amp;"】"))</f>
        <v>【54.90】</v>
      </c>
      <c r="CW6" s="36">
        <f>IF(CW7="",NA(),CW7)</f>
        <v>71.540000000000006</v>
      </c>
      <c r="CX6" s="36">
        <f t="shared" ref="CX6:DF6" si="11">IF(CX7="",NA(),CX7)</f>
        <v>67.989999999999995</v>
      </c>
      <c r="CY6" s="36">
        <f t="shared" si="11"/>
        <v>71.66</v>
      </c>
      <c r="CZ6" s="36">
        <f t="shared" si="11"/>
        <v>72.98</v>
      </c>
      <c r="DA6" s="36">
        <f t="shared" si="11"/>
        <v>68.650000000000006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0.82</v>
      </c>
      <c r="EF6" s="36">
        <f t="shared" si="14"/>
        <v>0.18</v>
      </c>
      <c r="EG6" s="36">
        <f t="shared" si="14"/>
        <v>2.04</v>
      </c>
      <c r="EH6" s="36">
        <f t="shared" si="14"/>
        <v>1.87</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352039</v>
      </c>
      <c r="D7" s="38">
        <v>47</v>
      </c>
      <c r="E7" s="38">
        <v>1</v>
      </c>
      <c r="F7" s="38">
        <v>0</v>
      </c>
      <c r="G7" s="38">
        <v>0</v>
      </c>
      <c r="H7" s="38" t="s">
        <v>95</v>
      </c>
      <c r="I7" s="38" t="s">
        <v>96</v>
      </c>
      <c r="J7" s="38" t="s">
        <v>97</v>
      </c>
      <c r="K7" s="38" t="s">
        <v>98</v>
      </c>
      <c r="L7" s="38" t="s">
        <v>99</v>
      </c>
      <c r="M7" s="38" t="s">
        <v>100</v>
      </c>
      <c r="N7" s="39" t="s">
        <v>101</v>
      </c>
      <c r="O7" s="39" t="s">
        <v>102</v>
      </c>
      <c r="P7" s="39">
        <v>2.27</v>
      </c>
      <c r="Q7" s="39">
        <v>3149</v>
      </c>
      <c r="R7" s="39">
        <v>191529</v>
      </c>
      <c r="S7" s="39">
        <v>1023.23</v>
      </c>
      <c r="T7" s="39">
        <v>187.18</v>
      </c>
      <c r="U7" s="39">
        <v>4313</v>
      </c>
      <c r="V7" s="39">
        <v>69.599999999999994</v>
      </c>
      <c r="W7" s="39">
        <v>61.97</v>
      </c>
      <c r="X7" s="39">
        <v>60.53</v>
      </c>
      <c r="Y7" s="39">
        <v>71.44</v>
      </c>
      <c r="Z7" s="39">
        <v>79.03</v>
      </c>
      <c r="AA7" s="39">
        <v>72.12</v>
      </c>
      <c r="AB7" s="39">
        <v>68.14</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1643.85</v>
      </c>
      <c r="BF7" s="39">
        <v>1966.63</v>
      </c>
      <c r="BG7" s="39">
        <v>2617.73</v>
      </c>
      <c r="BH7" s="39">
        <v>3197.59</v>
      </c>
      <c r="BI7" s="39">
        <v>4318.96</v>
      </c>
      <c r="BJ7" s="39">
        <v>1134.67</v>
      </c>
      <c r="BK7" s="39">
        <v>1144.79</v>
      </c>
      <c r="BL7" s="39">
        <v>1061.58</v>
      </c>
      <c r="BM7" s="39">
        <v>1007.7</v>
      </c>
      <c r="BN7" s="39">
        <v>1018.52</v>
      </c>
      <c r="BO7" s="39">
        <v>1084.05</v>
      </c>
      <c r="BP7" s="39">
        <v>33.94</v>
      </c>
      <c r="BQ7" s="39">
        <v>33.520000000000003</v>
      </c>
      <c r="BR7" s="39">
        <v>31.1</v>
      </c>
      <c r="BS7" s="39">
        <v>35.54</v>
      </c>
      <c r="BT7" s="39">
        <v>30.3</v>
      </c>
      <c r="BU7" s="39">
        <v>40.6</v>
      </c>
      <c r="BV7" s="39">
        <v>56.04</v>
      </c>
      <c r="BW7" s="39">
        <v>58.52</v>
      </c>
      <c r="BX7" s="39">
        <v>59.22</v>
      </c>
      <c r="BY7" s="39">
        <v>58.79</v>
      </c>
      <c r="BZ7" s="39">
        <v>53.46</v>
      </c>
      <c r="CA7" s="39">
        <v>518.76</v>
      </c>
      <c r="CB7" s="39">
        <v>535.74</v>
      </c>
      <c r="CC7" s="39">
        <v>580.02</v>
      </c>
      <c r="CD7" s="39">
        <v>515.39</v>
      </c>
      <c r="CE7" s="39">
        <v>531.57000000000005</v>
      </c>
      <c r="CF7" s="39">
        <v>440.03</v>
      </c>
      <c r="CG7" s="39">
        <v>304.35000000000002</v>
      </c>
      <c r="CH7" s="39">
        <v>296.3</v>
      </c>
      <c r="CI7" s="39">
        <v>292.89999999999998</v>
      </c>
      <c r="CJ7" s="39">
        <v>298.25</v>
      </c>
      <c r="CK7" s="39">
        <v>300.47000000000003</v>
      </c>
      <c r="CL7" s="39">
        <v>66.489999999999995</v>
      </c>
      <c r="CM7" s="39">
        <v>68.72</v>
      </c>
      <c r="CN7" s="39">
        <v>63.1</v>
      </c>
      <c r="CO7" s="39">
        <v>61.97</v>
      </c>
      <c r="CP7" s="39">
        <v>60.18</v>
      </c>
      <c r="CQ7" s="39">
        <v>57.29</v>
      </c>
      <c r="CR7" s="39">
        <v>55.9</v>
      </c>
      <c r="CS7" s="39">
        <v>57.3</v>
      </c>
      <c r="CT7" s="39">
        <v>56.76</v>
      </c>
      <c r="CU7" s="39">
        <v>56.04</v>
      </c>
      <c r="CV7" s="39">
        <v>54.9</v>
      </c>
      <c r="CW7" s="39">
        <v>71.540000000000006</v>
      </c>
      <c r="CX7" s="39">
        <v>67.989999999999995</v>
      </c>
      <c r="CY7" s="39">
        <v>71.66</v>
      </c>
      <c r="CZ7" s="39">
        <v>72.98</v>
      </c>
      <c r="DA7" s="39">
        <v>68.650000000000006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v>
      </c>
      <c r="EE7" s="39">
        <v>0.82</v>
      </c>
      <c r="EF7" s="39">
        <v>0.18</v>
      </c>
      <c r="EG7" s="39">
        <v>2.04</v>
      </c>
      <c r="EH7" s="39">
        <v>1.87</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1490</cp:lastModifiedBy>
  <cp:lastPrinted>2021-01-28T07:37:38Z</cp:lastPrinted>
  <dcterms:created xsi:type="dcterms:W3CDTF">2020-12-04T02:21:52Z</dcterms:created>
  <dcterms:modified xsi:type="dcterms:W3CDTF">2021-01-28T07:39:22Z</dcterms:modified>
  <cp:category/>
</cp:coreProperties>
</file>