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6fIbLRX4am8YWbbuxObv0tZSHWWYUydeLvTV140VzPQ8Niaf1gOPsTcAZnimNK4WBQGq8SA1exMfyLXR3CCEcg==" workbookSaltValue="+FtqXMaoE0SMMCsNn8OCbg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<sst xmlns="http://schemas.openxmlformats.org/spreadsheetml/2006/main" count="233" uniqueCount="117">
  <si>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</si>
  <si>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</si>
  <si>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</si>
  <si>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</si>
  <si>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</si>
  <si>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</si>
  <si>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</si>
  <si>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</si>
  <si>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</si>
  <si>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</si>
  <si>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</si>
  <si>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</si>
  <si>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</si>
  <si>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</si>
  <si>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</si>
  <si>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</si>
  <si>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</si>
  <si>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</si>
  <si>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</si>
  <si>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</si>
  <si>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</si>
  <si>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</si>
  <si>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</si>
  <si>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</si>
  <si>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</si>
  <si>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</si>
  <si>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</si>
  <si>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</si>
  <si>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</si>
  <si>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</si>
  <si>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</si>
  <si>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</si>
  <si>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</si>
  <si>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</si>
  <si>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</si>
  <si>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</si>
  <si>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</si>
  <si>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</si>
  <si>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</si>
  <si>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</si>
  <si>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</si>
  <si>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</si>
  <si>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</si>
  <si>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</si>
  <si>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</si>
  <si>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</si>
  <si>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</si>
  <si>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</si>
  <si>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</si>
  <si>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</si>
  <si>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</si>
  <si>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</si>
  <si>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</si>
  <si>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</si>
  <si>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</si>
  <si>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</si>
  <si>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</si>
  <si>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</si>
  <si>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</si>
  <si>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</si>
  <si>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</si>
  <si>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</si>
  <si>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</si>
  <si>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</si>
  <si>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</si>
  <si>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</si>
  <si>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</si>
  <si>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</si>
  <si>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</si>
  <si>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</si>
  <si>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</si>
  <si>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</si>
  <si>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</si>
  <si>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</si>
  <si>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</si>
  <si>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</si>
  <si>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</si>
  <si>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</si>
  <si>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</si>
  <si>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</si>
  <si>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</si>
  <si>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</si>
  <si>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</si>
  <si>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</si>
  <si>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</si>
  <si>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</si>
  <si>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</si>
  <si>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</si>
  <si>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</si>
  <si>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</si>
  <si>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</si>
  <si>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</si>
  <si>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</si>
  <si>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</si>
  <si>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</si>
  <si>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</si>
  <si>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周防大島町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</si>
  <si>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</si>
  <si>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</si>
  <si>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</si>
  <si>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</si>
  <si>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</si>
  <si>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</si>
  <si>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</si>
  <si>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</si>
  <si>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</si>
  <si>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</si>
  <si>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</si>
  <si>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</si>
  <si>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</si>
  <si>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</si>
  <si>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</si>
  <si>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</si>
  <si>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</si>
  <si>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29年4月1日より給水区域の大部分が水道事業会計に移行し、3離島のみが簡易水道となったことにより、ある程度給水コストの高止まりはやむを得ないものの、漏水の抑制や施設・設備の集約・更新などにより効率的な配水に努める必要がある。
　また、今後ピークを迎える管路や施設・設備の更新については、延命化や設備の再配置などによりコストの圧縮を図りたい。</t>
    <rPh sb="1" eb="3">
      <t>ヘイセイ</t>
    </rPh>
    <rPh sb="5" eb="6">
      <t>ネン</t>
    </rPh>
    <rPh sb="7" eb="8">
      <t>ガツ</t>
    </rPh>
    <rPh sb="9" eb="10">
      <t>ヒ</t>
    </rPh>
    <rPh sb="12" eb="14">
      <t>キュウスイ</t>
    </rPh>
    <rPh sb="14" eb="16">
      <t>クイキ</t>
    </rPh>
    <rPh sb="17" eb="20">
      <t>ダイブブン</t>
    </rPh>
    <rPh sb="21" eb="23">
      <t>スイドウ</t>
    </rPh>
    <rPh sb="23" eb="25">
      <t>ジギョウ</t>
    </rPh>
    <rPh sb="25" eb="27">
      <t>カイケイ</t>
    </rPh>
    <rPh sb="28" eb="30">
      <t>イコウ</t>
    </rPh>
    <rPh sb="33" eb="35">
      <t>リトウ</t>
    </rPh>
    <rPh sb="38" eb="40">
      <t>カンイ</t>
    </rPh>
    <rPh sb="40" eb="42">
      <t>スイドウ</t>
    </rPh>
    <rPh sb="54" eb="56">
      <t>テイド</t>
    </rPh>
    <rPh sb="56" eb="58">
      <t>キュウスイ</t>
    </rPh>
    <rPh sb="62" eb="64">
      <t>タカド</t>
    </rPh>
    <rPh sb="70" eb="71">
      <t>エ</t>
    </rPh>
    <rPh sb="77" eb="79">
      <t>ロウスイ</t>
    </rPh>
    <rPh sb="80" eb="82">
      <t>ヨクセイ</t>
    </rPh>
    <rPh sb="83" eb="85">
      <t>シセツ</t>
    </rPh>
    <rPh sb="86" eb="88">
      <t>セツビ</t>
    </rPh>
    <rPh sb="89" eb="91">
      <t>シュウヤク</t>
    </rPh>
    <rPh sb="92" eb="94">
      <t>コウシン</t>
    </rPh>
    <rPh sb="99" eb="102">
      <t>コウリツテキ</t>
    </rPh>
    <rPh sb="103" eb="105">
      <t>ハイスイ</t>
    </rPh>
    <rPh sb="106" eb="107">
      <t>ツト</t>
    </rPh>
    <rPh sb="109" eb="111">
      <t>ヒツヨウ</t>
    </rPh>
    <rPh sb="120" eb="122">
      <t>コンゴ</t>
    </rPh>
    <rPh sb="126" eb="127">
      <t>ムカ</t>
    </rPh>
    <rPh sb="129" eb="131">
      <t>カンロ</t>
    </rPh>
    <rPh sb="132" eb="134">
      <t>シセツ</t>
    </rPh>
    <rPh sb="135" eb="137">
      <t>セツビ</t>
    </rPh>
    <rPh sb="138" eb="140">
      <t>コウシン</t>
    </rPh>
    <rPh sb="146" eb="148">
      <t>エンメイ</t>
    </rPh>
    <rPh sb="148" eb="149">
      <t>カ</t>
    </rPh>
    <rPh sb="150" eb="152">
      <t>セツビ</t>
    </rPh>
    <rPh sb="153" eb="156">
      <t>サイハイチ</t>
    </rPh>
    <rPh sb="165" eb="167">
      <t>アッシュク</t>
    </rPh>
    <rPh sb="168" eb="169">
      <t>ハカ</t>
    </rPh>
    <phoneticPr fontId="4"/>
  </si>
  <si>
    <t>　平成29年4月1日より3離島のみが簡易水道となったため、給水コストが高く、料金収入による独立採算が困難である。しかし、県内一の高料金水準のため、料金の引上げは難しく、更なる経営の効率化に努めるとともに、一般会計からの繰入金確保による料金水準の維持に努めたい。
①収益的収支比率
　3離島のみの簡水となったため、給水収益は総収益の2割にも満たない。一般会計からの繰入金なしに経営が成り立っていない。
④企業債残高対給水収益比率
　給水収益の大部分が水道事業会計に移行したため、地方債残高の割合が増加しており、令和元年度は海底送水管布設事業の実施により大幅に増加した。
⑤料金回収率
　一般会計からの繰入金に大きく依存している。
⑥給水原価
　前年度より設備の維持管理費用は減少したが、企業債償還額が増加し、年間総有収水量が減少したため、給水原価が微増となった。
⑦施設利用率
　月により配水量に大きな差があり、離島という特殊事情もあり、使用量を鑑みて施設の更新を検討する必要がある。
⑧有収率
　総配水量に対する使用水量の割合は、向上しているが、漏水の抑制など効率的な配水に努める必要がある。
　</t>
    <rPh sb="1" eb="3">
      <t>ヘイセイ</t>
    </rPh>
    <rPh sb="5" eb="6">
      <t>ネン</t>
    </rPh>
    <rPh sb="7" eb="8">
      <t>ガツ</t>
    </rPh>
    <rPh sb="9" eb="10">
      <t>ヒ</t>
    </rPh>
    <rPh sb="50" eb="52">
      <t>コンナン</t>
    </rPh>
    <rPh sb="73" eb="75">
      <t>リョウキン</t>
    </rPh>
    <rPh sb="76" eb="78">
      <t>ヒキア</t>
    </rPh>
    <rPh sb="80" eb="81">
      <t>ムズカ</t>
    </rPh>
    <rPh sb="132" eb="135">
      <t>シュウエキテキ</t>
    </rPh>
    <rPh sb="135" eb="137">
      <t>シュウシ</t>
    </rPh>
    <rPh sb="137" eb="139">
      <t>ヒリツ</t>
    </rPh>
    <rPh sb="142" eb="144">
      <t>リトウ</t>
    </rPh>
    <rPh sb="147" eb="149">
      <t>カンスイ</t>
    </rPh>
    <rPh sb="156" eb="158">
      <t>キュウスイ</t>
    </rPh>
    <rPh sb="158" eb="160">
      <t>シュウエキ</t>
    </rPh>
    <rPh sb="161" eb="164">
      <t>ソウシュウエキ</t>
    </rPh>
    <rPh sb="166" eb="167">
      <t>ワリ</t>
    </rPh>
    <rPh sb="169" eb="170">
      <t>ミ</t>
    </rPh>
    <rPh sb="174" eb="176">
      <t>イッパン</t>
    </rPh>
    <rPh sb="176" eb="178">
      <t>カイケイ</t>
    </rPh>
    <rPh sb="181" eb="183">
      <t>クリイレ</t>
    </rPh>
    <rPh sb="183" eb="184">
      <t>キン</t>
    </rPh>
    <rPh sb="187" eb="189">
      <t>ケイエイ</t>
    </rPh>
    <rPh sb="190" eb="191">
      <t>ナ</t>
    </rPh>
    <rPh sb="192" eb="193">
      <t>タ</t>
    </rPh>
    <rPh sb="201" eb="203">
      <t>キギョウ</t>
    </rPh>
    <rPh sb="203" eb="204">
      <t>サイ</t>
    </rPh>
    <rPh sb="204" eb="206">
      <t>ザンダカ</t>
    </rPh>
    <rPh sb="206" eb="207">
      <t>タイ</t>
    </rPh>
    <rPh sb="207" eb="209">
      <t>キュウスイ</t>
    </rPh>
    <rPh sb="209" eb="211">
      <t>シュウエキ</t>
    </rPh>
    <rPh sb="211" eb="213">
      <t>ヒリツ</t>
    </rPh>
    <rPh sb="215" eb="217">
      <t>キュウスイ</t>
    </rPh>
    <rPh sb="217" eb="219">
      <t>シュウエキ</t>
    </rPh>
    <rPh sb="220" eb="223">
      <t>ダイブブン</t>
    </rPh>
    <rPh sb="224" eb="226">
      <t>スイドウ</t>
    </rPh>
    <rPh sb="226" eb="228">
      <t>ジギョウ</t>
    </rPh>
    <rPh sb="228" eb="230">
      <t>カイケイ</t>
    </rPh>
    <rPh sb="231" eb="233">
      <t>イコウ</t>
    </rPh>
    <rPh sb="238" eb="241">
      <t>チホウサイ</t>
    </rPh>
    <rPh sb="241" eb="243">
      <t>ザンダカ</t>
    </rPh>
    <rPh sb="244" eb="246">
      <t>ワリアイ</t>
    </rPh>
    <rPh sb="247" eb="249">
      <t>ゾウカ</t>
    </rPh>
    <rPh sb="254" eb="256">
      <t>レイワ</t>
    </rPh>
    <rPh sb="256" eb="257">
      <t>ガン</t>
    </rPh>
    <rPh sb="257" eb="258">
      <t>ネン</t>
    </rPh>
    <rPh sb="258" eb="259">
      <t>ド</t>
    </rPh>
    <rPh sb="260" eb="262">
      <t>カイテイ</t>
    </rPh>
    <rPh sb="262" eb="264">
      <t>ソウスイ</t>
    </rPh>
    <rPh sb="264" eb="265">
      <t>カン</t>
    </rPh>
    <rPh sb="265" eb="267">
      <t>フセツ</t>
    </rPh>
    <rPh sb="267" eb="269">
      <t>ジギョウ</t>
    </rPh>
    <rPh sb="270" eb="272">
      <t>ジッシ</t>
    </rPh>
    <rPh sb="275" eb="277">
      <t>オオハバ</t>
    </rPh>
    <rPh sb="278" eb="280">
      <t>ゾウカ</t>
    </rPh>
    <rPh sb="285" eb="287">
      <t>リョウキン</t>
    </rPh>
    <rPh sb="287" eb="289">
      <t>カイシュウ</t>
    </rPh>
    <rPh sb="289" eb="290">
      <t>リツ</t>
    </rPh>
    <rPh sb="292" eb="294">
      <t>イッパン</t>
    </rPh>
    <rPh sb="294" eb="296">
      <t>カイケイ</t>
    </rPh>
    <rPh sb="299" eb="301">
      <t>クリイレ</t>
    </rPh>
    <rPh sb="301" eb="302">
      <t>キン</t>
    </rPh>
    <rPh sb="303" eb="304">
      <t>オオ</t>
    </rPh>
    <rPh sb="306" eb="308">
      <t>イゾン</t>
    </rPh>
    <rPh sb="315" eb="317">
      <t>キュウスイ</t>
    </rPh>
    <rPh sb="317" eb="319">
      <t>ゲンカ</t>
    </rPh>
    <rPh sb="321" eb="324">
      <t>ゼンネンド</t>
    </rPh>
    <rPh sb="326" eb="328">
      <t>セツビ</t>
    </rPh>
    <rPh sb="329" eb="331">
      <t>イジ</t>
    </rPh>
    <rPh sb="331" eb="333">
      <t>カンリ</t>
    </rPh>
    <rPh sb="333" eb="335">
      <t>ヒヨウ</t>
    </rPh>
    <rPh sb="336" eb="338">
      <t>ゲンショウ</t>
    </rPh>
    <rPh sb="342" eb="344">
      <t>キギョウ</t>
    </rPh>
    <rPh sb="344" eb="345">
      <t>サイ</t>
    </rPh>
    <rPh sb="345" eb="347">
      <t>ショウカン</t>
    </rPh>
    <rPh sb="347" eb="348">
      <t>ガク</t>
    </rPh>
    <rPh sb="349" eb="351">
      <t>ゾウカ</t>
    </rPh>
    <rPh sb="353" eb="355">
      <t>ネンカン</t>
    </rPh>
    <rPh sb="355" eb="356">
      <t>ソウ</t>
    </rPh>
    <rPh sb="356" eb="358">
      <t>ユウシュウ</t>
    </rPh>
    <rPh sb="358" eb="360">
      <t>スイリョウ</t>
    </rPh>
    <rPh sb="361" eb="363">
      <t>ゲンショウ</t>
    </rPh>
    <rPh sb="368" eb="370">
      <t>キュウスイ</t>
    </rPh>
    <rPh sb="370" eb="372">
      <t>ゲンカ</t>
    </rPh>
    <rPh sb="373" eb="375">
      <t>ビゾウ</t>
    </rPh>
    <rPh sb="382" eb="384">
      <t>シセツ</t>
    </rPh>
    <rPh sb="384" eb="387">
      <t>リヨウリツ</t>
    </rPh>
    <rPh sb="389" eb="390">
      <t>ツキ</t>
    </rPh>
    <rPh sb="397" eb="398">
      <t>オオ</t>
    </rPh>
    <rPh sb="400" eb="401">
      <t>サ</t>
    </rPh>
    <rPh sb="405" eb="407">
      <t>リトウ</t>
    </rPh>
    <rPh sb="410" eb="412">
      <t>トクシュ</t>
    </rPh>
    <rPh sb="412" eb="414">
      <t>ジジョウ</t>
    </rPh>
    <rPh sb="425" eb="427">
      <t>シセツ</t>
    </rPh>
    <rPh sb="428" eb="430">
      <t>コウシン</t>
    </rPh>
    <rPh sb="431" eb="433">
      <t>ケントウ</t>
    </rPh>
    <rPh sb="435" eb="437">
      <t>ヒツヨウ</t>
    </rPh>
    <rPh sb="443" eb="445">
      <t>ユウシュウ</t>
    </rPh>
    <rPh sb="445" eb="446">
      <t>リツ</t>
    </rPh>
    <rPh sb="448" eb="449">
      <t>ソウ</t>
    </rPh>
    <rPh sb="449" eb="451">
      <t>ハイスイ</t>
    </rPh>
    <rPh sb="451" eb="452">
      <t>リョウ</t>
    </rPh>
    <rPh sb="453" eb="454">
      <t>タイ</t>
    </rPh>
    <rPh sb="456" eb="458">
      <t>シヨウ</t>
    </rPh>
    <rPh sb="458" eb="460">
      <t>スイリョウ</t>
    </rPh>
    <rPh sb="461" eb="463">
      <t>ワリアイ</t>
    </rPh>
    <rPh sb="473" eb="475">
      <t>ロウスイ</t>
    </rPh>
    <rPh sb="476" eb="478">
      <t>ヨクセイ</t>
    </rPh>
    <rPh sb="480" eb="482">
      <t>コウリツ</t>
    </rPh>
    <rPh sb="482" eb="483">
      <t>テキ</t>
    </rPh>
    <rPh sb="484" eb="486">
      <t>ハイスイ</t>
    </rPh>
    <rPh sb="487" eb="488">
      <t>ツト</t>
    </rPh>
    <rPh sb="490" eb="492">
      <t>ヒツヨウ</t>
    </rPh>
    <phoneticPr fontId="16"/>
  </si>
  <si>
    <r>
      <t>　経営状況から、近年では修繕事業を主とし、老朽</t>
    </r>
    <r>
      <rPr>
        <sz val="11"/>
        <rFont val="ＭＳ ゴシック"/>
        <family val="3"/>
        <charset val="128"/>
      </rPr>
      <t>管や設備等の計画的な更新は行えていないが、令和2年度に終了する海底送水管布設事業を最優先とし、事業終了後、法定耐用年数と老朽化の度合いを考慮しつつ、水道施設や管路等の修繕、更新等を計画的に実施することとしている。</t>
    </r>
    <rPh sb="1" eb="3">
      <t>ケイエイ</t>
    </rPh>
    <rPh sb="3" eb="5">
      <t>ジョウキョウ</t>
    </rPh>
    <rPh sb="8" eb="10">
      <t>キンネン</t>
    </rPh>
    <rPh sb="12" eb="14">
      <t>シュウゼン</t>
    </rPh>
    <rPh sb="14" eb="16">
      <t>ジギョウ</t>
    </rPh>
    <rPh sb="17" eb="18">
      <t>シュ</t>
    </rPh>
    <rPh sb="21" eb="23">
      <t>ロウキュウ</t>
    </rPh>
    <rPh sb="23" eb="24">
      <t>カン</t>
    </rPh>
    <rPh sb="25" eb="28">
      <t>セツビトウ</t>
    </rPh>
    <rPh sb="29" eb="32">
      <t>ケイカクテキ</t>
    </rPh>
    <rPh sb="33" eb="35">
      <t>コウシン</t>
    </rPh>
    <rPh sb="36" eb="37">
      <t>オコナ</t>
    </rPh>
    <rPh sb="44" eb="46">
      <t>レイワ</t>
    </rPh>
    <rPh sb="47" eb="48">
      <t>ネン</t>
    </rPh>
    <rPh sb="48" eb="49">
      <t>ド</t>
    </rPh>
    <rPh sb="54" eb="56">
      <t>カイテイ</t>
    </rPh>
    <rPh sb="56" eb="58">
      <t>ソウスイ</t>
    </rPh>
    <rPh sb="58" eb="59">
      <t>カン</t>
    </rPh>
    <rPh sb="59" eb="61">
      <t>フセツ</t>
    </rPh>
    <rPh sb="61" eb="63">
      <t>ジギョウ</t>
    </rPh>
    <rPh sb="64" eb="65">
      <t>サイ</t>
    </rPh>
    <rPh sb="65" eb="67">
      <t>ユウセン</t>
    </rPh>
    <rPh sb="70" eb="72">
      <t>ジギョウ</t>
    </rPh>
    <rPh sb="72" eb="75">
      <t>シュウリョウゴ</t>
    </rPh>
    <rPh sb="76" eb="78">
      <t>ホウテイ</t>
    </rPh>
    <rPh sb="78" eb="80">
      <t>タイヨウ</t>
    </rPh>
    <rPh sb="80" eb="82">
      <t>ネンスウ</t>
    </rPh>
    <rPh sb="83" eb="86">
      <t>ロウキュウカ</t>
    </rPh>
    <rPh sb="87" eb="89">
      <t>ドア</t>
    </rPh>
    <rPh sb="91" eb="93">
      <t>コウリョ</t>
    </rPh>
    <rPh sb="97" eb="99">
      <t>スイドウ</t>
    </rPh>
    <rPh sb="99" eb="101">
      <t>シセツ</t>
    </rPh>
    <rPh sb="102" eb="104">
      <t>カンロ</t>
    </rPh>
    <rPh sb="104" eb="105">
      <t>トウ</t>
    </rPh>
    <rPh sb="106" eb="108">
      <t>シュウゼン</t>
    </rPh>
    <rPh sb="109" eb="111">
      <t>コウシン</t>
    </rPh>
    <rPh sb="111" eb="112">
      <t>トウ</t>
    </rPh>
    <rPh sb="113" eb="116">
      <t>ケイカクテキ</t>
    </rPh>
    <rPh sb="117" eb="119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</si>
</sst>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9B-402E-8957-5F15B75B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80192"/>
        <c:axId val="6548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0.43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9B-402E-8957-5F15B75B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0192"/>
        <c:axId val="65482112"/>
      </c:lineChart>
      <c:dateAx>
        <c:axId val="65480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482112"/>
        <c:crosses val="autoZero"/>
        <c:auto val="1"/>
        <c:lblOffset val="100"/>
        <c:baseTimeUnit val="years"/>
      </c:dateAx>
      <c:valAx>
        <c:axId val="6548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48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49.36</c:v>
                </c:pt>
                <c:pt idx="1">
                  <c:v>50.68</c:v>
                </c:pt>
                <c:pt idx="2">
                  <c:v>29.55</c:v>
                </c:pt>
                <c:pt idx="3">
                  <c:v>29.8</c:v>
                </c:pt>
                <c:pt idx="4">
                  <c:v>28.16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54-4957-8E5A-20B07C68D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79936"/>
        <c:axId val="7229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59.87</c:v>
                </c:pt>
                <c:pt idx="1">
                  <c:v>59.59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54-4957-8E5A-20B07C68D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79936"/>
        <c:axId val="72290304"/>
      </c:lineChart>
      <c:dateAx>
        <c:axId val="7227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290304"/>
        <c:crosses val="autoZero"/>
        <c:auto val="1"/>
        <c:lblOffset val="100"/>
        <c:baseTimeUnit val="years"/>
      </c:dateAx>
      <c:valAx>
        <c:axId val="7229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7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74.510000000000005</c:v>
                </c:pt>
                <c:pt idx="1">
                  <c:v>72.2</c:v>
                </c:pt>
                <c:pt idx="2">
                  <c:v>92.16</c:v>
                </c:pt>
                <c:pt idx="3">
                  <c:v>90.39</c:v>
                </c:pt>
                <c:pt idx="4">
                  <c:v>87.68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1C-4A9C-9C85-B403DE2C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20896"/>
        <c:axId val="7233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75.48</c:v>
                </c:pt>
                <c:pt idx="1">
                  <c:v>74.64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1C-4A9C-9C85-B403DE2C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20896"/>
        <c:axId val="72335360"/>
      </c:lineChart>
      <c:dateAx>
        <c:axId val="72320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335360"/>
        <c:crosses val="autoZero"/>
        <c:auto val="1"/>
        <c:lblOffset val="100"/>
        <c:baseTimeUnit val="years"/>
      </c:dateAx>
      <c:valAx>
        <c:axId val="7233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2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78.260000000000005</c:v>
                </c:pt>
                <c:pt idx="1">
                  <c:v>78.8</c:v>
                </c:pt>
                <c:pt idx="2">
                  <c:v>96.23</c:v>
                </c:pt>
                <c:pt idx="3">
                  <c:v>98.97</c:v>
                </c:pt>
                <c:pt idx="4">
                  <c:v>89.66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FE-43CD-B100-AA1217F9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25632"/>
        <c:axId val="657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76.02</c:v>
                </c:pt>
                <c:pt idx="1">
                  <c:v>77.66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FE-43CD-B100-AA1217F9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25632"/>
        <c:axId val="65732608"/>
      </c:lineChart>
      <c:dateAx>
        <c:axId val="65525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732608"/>
        <c:crosses val="autoZero"/>
        <c:auto val="1"/>
        <c:lblOffset val="100"/>
        <c:baseTimeUnit val="years"/>
      </c:dateAx>
      <c:valAx>
        <c:axId val="657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52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68-42F4-8982-51D8723E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7680"/>
        <c:axId val="6577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68-42F4-8982-51D8723E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67680"/>
        <c:axId val="65778048"/>
      </c:lineChart>
      <c:dateAx>
        <c:axId val="65767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778048"/>
        <c:crosses val="autoZero"/>
        <c:auto val="1"/>
        <c:lblOffset val="100"/>
        <c:baseTimeUnit val="years"/>
      </c:dateAx>
      <c:valAx>
        <c:axId val="6577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76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C9-4F21-A8EC-5EC3A281A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26752"/>
        <c:axId val="7203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C9-4F21-A8EC-5EC3A281A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26752"/>
        <c:axId val="72033024"/>
      </c:lineChart>
      <c:dateAx>
        <c:axId val="72026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033024"/>
        <c:crosses val="autoZero"/>
        <c:auto val="1"/>
        <c:lblOffset val="100"/>
        <c:baseTimeUnit val="years"/>
      </c:dateAx>
      <c:valAx>
        <c:axId val="7203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2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3D-4484-8B78-6A9F50A88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86656"/>
        <c:axId val="7208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3D-4484-8B78-6A9F50A88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6656"/>
        <c:axId val="72088576"/>
      </c:lineChart>
      <c:dateAx>
        <c:axId val="72086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088576"/>
        <c:crosses val="autoZero"/>
        <c:auto val="1"/>
        <c:lblOffset val="100"/>
        <c:baseTimeUnit val="years"/>
      </c:dateAx>
      <c:valAx>
        <c:axId val="7208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8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A0-4AFB-BF85-963163D5D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32480"/>
        <c:axId val="7213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A0-4AFB-BF85-963163D5D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2480"/>
        <c:axId val="72138752"/>
      </c:lineChart>
      <c:dateAx>
        <c:axId val="72132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138752"/>
        <c:crosses val="autoZero"/>
        <c:auto val="1"/>
        <c:lblOffset val="100"/>
        <c:baseTimeUnit val="years"/>
      </c:dateAx>
      <c:valAx>
        <c:axId val="7213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3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541.34</c:v>
                </c:pt>
                <c:pt idx="1">
                  <c:v>582.23</c:v>
                </c:pt>
                <c:pt idx="2">
                  <c:v>1533.11</c:v>
                </c:pt>
                <c:pt idx="3">
                  <c:v>2231.6799999999998</c:v>
                </c:pt>
                <c:pt idx="4">
                  <c:v>7678.06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CC-47ED-B95E-407E5A12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40064"/>
        <c:axId val="7244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1246.73</c:v>
                </c:pt>
                <c:pt idx="1">
                  <c:v>1281.51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CC-47ED-B95E-407E5A12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40064"/>
        <c:axId val="72442240"/>
      </c:lineChart>
      <c:dateAx>
        <c:axId val="72440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442240"/>
        <c:crosses val="autoZero"/>
        <c:auto val="1"/>
        <c:lblOffset val="100"/>
        <c:baseTimeUnit val="years"/>
      </c:dateAx>
      <c:valAx>
        <c:axId val="7244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4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50.15</c:v>
                </c:pt>
                <c:pt idx="1">
                  <c:v>52.31</c:v>
                </c:pt>
                <c:pt idx="2">
                  <c:v>13.42</c:v>
                </c:pt>
                <c:pt idx="3">
                  <c:v>19.53</c:v>
                </c:pt>
                <c:pt idx="4">
                  <c:v>18.309999999999999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8-4E38-91CF-606501745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56832"/>
        <c:axId val="7247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54.33</c:v>
                </c:pt>
                <c:pt idx="1">
                  <c:v>55.02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D8-4E38-91CF-606501745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56832"/>
        <c:axId val="72475392"/>
      </c:lineChart>
      <c:dateAx>
        <c:axId val="72456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475392"/>
        <c:crosses val="autoZero"/>
        <c:auto val="1"/>
        <c:lblOffset val="100"/>
        <c:baseTimeUnit val="years"/>
      </c:dateAx>
      <c:valAx>
        <c:axId val="7247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5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527.59</c:v>
                </c:pt>
                <c:pt idx="1">
                  <c:v>438.7</c:v>
                </c:pt>
                <c:pt idx="2">
                  <c:v>2020.48</c:v>
                </c:pt>
                <c:pt idx="3">
                  <c:v>1397.59</c:v>
                </c:pt>
                <c:pt idx="4">
                  <c:v>1506.07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C5-44A6-AC70-64A468C56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42688"/>
        <c:axId val="7224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341.05</c:v>
                </c:pt>
                <c:pt idx="1">
                  <c:v>330.62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C5-44A6-AC70-64A468C56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42688"/>
        <c:axId val="72244608"/>
      </c:lineChart>
      <c:dateAx>
        <c:axId val="72242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244608"/>
        <c:crosses val="autoZero"/>
        <c:auto val="1"/>
        <c:lblOffset val="100"/>
        <c:baseTimeUnit val="years"/>
      </c:dateAx>
      <c:valAx>
        <c:axId val="7224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4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H7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5" t="str">
        <f>データ!H6</f>
        <v>山口県　周防大島町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15775</v>
      </c>
      <c r="AM8" s="51"/>
      <c r="AN8" s="51"/>
      <c r="AO8" s="51"/>
      <c r="AP8" s="51"/>
      <c r="AQ8" s="51"/>
      <c r="AR8" s="51"/>
      <c r="AS8" s="51"/>
      <c r="AT8" s="47">
        <f>データ!$S$6</f>
        <v>138.09</v>
      </c>
      <c r="AU8" s="47"/>
      <c r="AV8" s="47"/>
      <c r="AW8" s="47"/>
      <c r="AX8" s="47"/>
      <c r="AY8" s="47"/>
      <c r="AZ8" s="47"/>
      <c r="BA8" s="47"/>
      <c r="BB8" s="47">
        <f>データ!$T$6</f>
        <v>114.24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1.39</v>
      </c>
      <c r="Q10" s="47"/>
      <c r="R10" s="47"/>
      <c r="S10" s="47"/>
      <c r="T10" s="47"/>
      <c r="U10" s="47"/>
      <c r="V10" s="47"/>
      <c r="W10" s="51">
        <f>データ!$Q$6</f>
        <v>4820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216</v>
      </c>
      <c r="AM10" s="51"/>
      <c r="AN10" s="51"/>
      <c r="AO10" s="51"/>
      <c r="AP10" s="51"/>
      <c r="AQ10" s="51"/>
      <c r="AR10" s="51"/>
      <c r="AS10" s="51"/>
      <c r="AT10" s="47">
        <f>データ!$V$6</f>
        <v>0.79</v>
      </c>
      <c r="AU10" s="47"/>
      <c r="AV10" s="47"/>
      <c r="AW10" s="47"/>
      <c r="AX10" s="47"/>
      <c r="AY10" s="47"/>
      <c r="AZ10" s="47"/>
      <c r="BA10" s="47"/>
      <c r="BB10" s="47">
        <f>データ!$W$6</f>
        <v>273.42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115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116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114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>
      <c r="C83" s="26"/>
    </row>
    <row r="84" spans="1:78" hidden="1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42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RgNrmVKijl0DskB33WnzmkX95LiUE7J6bt4ZEToM2ZuIxROsB+ByB+KgJcQG1zQV+3lEwCX8WKxNzrs47rERKA==" saltValue="a5Phs0axVnsX9sbaTN8sQ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53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54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>
      <c r="A4" s="29" t="s">
        <v>55</v>
      </c>
      <c r="B4" s="31"/>
      <c r="C4" s="31"/>
      <c r="D4" s="31"/>
      <c r="E4" s="31"/>
      <c r="F4" s="31"/>
      <c r="G4" s="31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56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57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58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59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60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61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62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63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64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65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66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>
      <c r="A6" s="29" t="s">
        <v>95</v>
      </c>
      <c r="B6" s="34">
        <f>B7</f>
        <v>2019</v>
      </c>
      <c r="C6" s="34">
        <f t="shared" ref="C6:W6" si="3">C7</f>
        <v>353051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山口県　周防大島町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1.39</v>
      </c>
      <c r="Q6" s="35">
        <f t="shared" si="3"/>
        <v>4820</v>
      </c>
      <c r="R6" s="35">
        <f t="shared" si="3"/>
        <v>15775</v>
      </c>
      <c r="S6" s="35">
        <f t="shared" si="3"/>
        <v>138.09</v>
      </c>
      <c r="T6" s="35">
        <f t="shared" si="3"/>
        <v>114.24</v>
      </c>
      <c r="U6" s="35">
        <f t="shared" si="3"/>
        <v>216</v>
      </c>
      <c r="V6" s="35">
        <f t="shared" si="3"/>
        <v>0.79</v>
      </c>
      <c r="W6" s="35">
        <f t="shared" si="3"/>
        <v>273.42</v>
      </c>
      <c r="X6" s="36">
        <f>IF(X7="",NA(),X7)</f>
        <v>78.260000000000005</v>
      </c>
      <c r="Y6" s="36">
        <f t="shared" ref="Y6:AG6" si="4">IF(Y7="",NA(),Y7)</f>
        <v>78.8</v>
      </c>
      <c r="Z6" s="36">
        <f t="shared" si="4"/>
        <v>96.23</v>
      </c>
      <c r="AA6" s="36">
        <f t="shared" si="4"/>
        <v>98.97</v>
      </c>
      <c r="AB6" s="36">
        <f t="shared" si="4"/>
        <v>89.66</v>
      </c>
      <c r="AC6" s="36">
        <f t="shared" si="4"/>
        <v>76.02</v>
      </c>
      <c r="AD6" s="36">
        <f t="shared" si="4"/>
        <v>77.66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541.34</v>
      </c>
      <c r="BF6" s="36">
        <f t="shared" ref="BF6:BN6" si="7">IF(BF7="",NA(),BF7)</f>
        <v>582.23</v>
      </c>
      <c r="BG6" s="36">
        <f t="shared" si="7"/>
        <v>1533.11</v>
      </c>
      <c r="BH6" s="36">
        <f t="shared" si="7"/>
        <v>2231.6799999999998</v>
      </c>
      <c r="BI6" s="36">
        <f t="shared" si="7"/>
        <v>7678.06</v>
      </c>
      <c r="BJ6" s="36">
        <f t="shared" si="7"/>
        <v>1246.73</v>
      </c>
      <c r="BK6" s="36">
        <f t="shared" si="7"/>
        <v>1281.51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50.15</v>
      </c>
      <c r="BQ6" s="36">
        <f t="shared" ref="BQ6:BY6" si="8">IF(BQ7="",NA(),BQ7)</f>
        <v>52.31</v>
      </c>
      <c r="BR6" s="36">
        <f t="shared" si="8"/>
        <v>13.42</v>
      </c>
      <c r="BS6" s="36">
        <f t="shared" si="8"/>
        <v>19.53</v>
      </c>
      <c r="BT6" s="36">
        <f t="shared" si="8"/>
        <v>18.309999999999999</v>
      </c>
      <c r="BU6" s="36">
        <f t="shared" si="8"/>
        <v>54.33</v>
      </c>
      <c r="BV6" s="36">
        <f t="shared" si="8"/>
        <v>55.02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527.59</v>
      </c>
      <c r="CB6" s="36">
        <f t="shared" ref="CB6:CJ6" si="9">IF(CB7="",NA(),CB7)</f>
        <v>438.7</v>
      </c>
      <c r="CC6" s="36">
        <f t="shared" si="9"/>
        <v>2020.48</v>
      </c>
      <c r="CD6" s="36">
        <f t="shared" si="9"/>
        <v>1397.59</v>
      </c>
      <c r="CE6" s="36">
        <f t="shared" si="9"/>
        <v>1506.07</v>
      </c>
      <c r="CF6" s="36">
        <f t="shared" si="9"/>
        <v>341.05</v>
      </c>
      <c r="CG6" s="36">
        <f t="shared" si="9"/>
        <v>330.62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49.36</v>
      </c>
      <c r="CM6" s="36">
        <f t="shared" ref="CM6:CU6" si="10">IF(CM7="",NA(),CM7)</f>
        <v>50.68</v>
      </c>
      <c r="CN6" s="36">
        <f t="shared" si="10"/>
        <v>29.55</v>
      </c>
      <c r="CO6" s="36">
        <f t="shared" si="10"/>
        <v>29.8</v>
      </c>
      <c r="CP6" s="36">
        <f t="shared" si="10"/>
        <v>28.16</v>
      </c>
      <c r="CQ6" s="36">
        <f t="shared" si="10"/>
        <v>59.87</v>
      </c>
      <c r="CR6" s="36">
        <f t="shared" si="10"/>
        <v>59.59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74.510000000000005</v>
      </c>
      <c r="CX6" s="36">
        <f t="shared" ref="CX6:DF6" si="11">IF(CX7="",NA(),CX7)</f>
        <v>72.2</v>
      </c>
      <c r="CY6" s="36">
        <f t="shared" si="11"/>
        <v>92.16</v>
      </c>
      <c r="CZ6" s="36">
        <f t="shared" si="11"/>
        <v>90.39</v>
      </c>
      <c r="DA6" s="36">
        <f t="shared" si="11"/>
        <v>87.68</v>
      </c>
      <c r="DB6" s="36">
        <f t="shared" si="11"/>
        <v>75.48</v>
      </c>
      <c r="DC6" s="36">
        <f t="shared" si="11"/>
        <v>74.64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0.54</v>
      </c>
      <c r="EJ6" s="36">
        <f t="shared" si="14"/>
        <v>0.43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>
      <c r="A7" s="29"/>
      <c r="B7" s="38">
        <v>2019</v>
      </c>
      <c r="C7" s="38">
        <v>353051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1.39</v>
      </c>
      <c r="Q7" s="39">
        <v>4820</v>
      </c>
      <c r="R7" s="39">
        <v>15775</v>
      </c>
      <c r="S7" s="39">
        <v>138.09</v>
      </c>
      <c r="T7" s="39">
        <v>114.24</v>
      </c>
      <c r="U7" s="39">
        <v>216</v>
      </c>
      <c r="V7" s="39">
        <v>0.79</v>
      </c>
      <c r="W7" s="39">
        <v>273.42</v>
      </c>
      <c r="X7" s="39">
        <v>78.260000000000005</v>
      </c>
      <c r="Y7" s="39">
        <v>78.8</v>
      </c>
      <c r="Z7" s="39">
        <v>96.23</v>
      </c>
      <c r="AA7" s="39">
        <v>98.97</v>
      </c>
      <c r="AB7" s="39">
        <v>89.66</v>
      </c>
      <c r="AC7" s="39">
        <v>76.02</v>
      </c>
      <c r="AD7" s="39">
        <v>77.66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541.34</v>
      </c>
      <c r="BF7" s="39">
        <v>582.23</v>
      </c>
      <c r="BG7" s="39">
        <v>1533.11</v>
      </c>
      <c r="BH7" s="39">
        <v>2231.6799999999998</v>
      </c>
      <c r="BI7" s="39">
        <v>7678.06</v>
      </c>
      <c r="BJ7" s="39">
        <v>1246.73</v>
      </c>
      <c r="BK7" s="39">
        <v>1281.51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50.15</v>
      </c>
      <c r="BQ7" s="39">
        <v>52.31</v>
      </c>
      <c r="BR7" s="39">
        <v>13.42</v>
      </c>
      <c r="BS7" s="39">
        <v>19.53</v>
      </c>
      <c r="BT7" s="39">
        <v>18.309999999999999</v>
      </c>
      <c r="BU7" s="39">
        <v>54.33</v>
      </c>
      <c r="BV7" s="39">
        <v>55.02</v>
      </c>
      <c r="BW7" s="39">
        <v>40.89</v>
      </c>
      <c r="BX7" s="39">
        <v>41.25</v>
      </c>
      <c r="BY7" s="39">
        <v>42.5</v>
      </c>
      <c r="BZ7" s="39">
        <v>53.46</v>
      </c>
      <c r="CA7" s="39">
        <v>527.59</v>
      </c>
      <c r="CB7" s="39">
        <v>438.7</v>
      </c>
      <c r="CC7" s="39">
        <v>2020.48</v>
      </c>
      <c r="CD7" s="39">
        <v>1397.59</v>
      </c>
      <c r="CE7" s="39">
        <v>1506.07</v>
      </c>
      <c r="CF7" s="39">
        <v>341.05</v>
      </c>
      <c r="CG7" s="39">
        <v>330.62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49.36</v>
      </c>
      <c r="CM7" s="39">
        <v>50.68</v>
      </c>
      <c r="CN7" s="39">
        <v>29.55</v>
      </c>
      <c r="CO7" s="39">
        <v>29.8</v>
      </c>
      <c r="CP7" s="39">
        <v>28.16</v>
      </c>
      <c r="CQ7" s="39">
        <v>59.87</v>
      </c>
      <c r="CR7" s="39">
        <v>59.59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74.510000000000005</v>
      </c>
      <c r="CX7" s="39">
        <v>72.2</v>
      </c>
      <c r="CY7" s="39">
        <v>92.16</v>
      </c>
      <c r="CZ7" s="39">
        <v>90.39</v>
      </c>
      <c r="DA7" s="39">
        <v>87.68</v>
      </c>
      <c r="DB7" s="39">
        <v>75.48</v>
      </c>
      <c r="DC7" s="39">
        <v>74.64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0.54</v>
      </c>
      <c r="EJ7" s="39">
        <v>0.43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2021-01-26T04:11:55Z</cp:lastPrinted>
  <dcterms:created xsi:type="dcterms:W3CDTF">2020-12-04T02:21:55Z</dcterms:created>
  <dcterms:modified xsi:type="dcterms:W3CDTF">2021-01-31T23:35:24Z</dcterms:modified>
</cp:coreProperties>
</file>