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D:\伊藤\【水道関連】\【調査、報告、申告】\★★市町課関連★★\"/>
    </mc:Choice>
  </mc:AlternateContent>
  <xr:revisionPtr revIDLastSave="0" documentId="13_ncr:1_{8C95CFE3-A506-446A-86EF-D8F98877A43E}" xr6:coauthVersionLast="36" xr6:coauthVersionMax="36" xr10:uidLastSave="{00000000-0000-0000-0000-000000000000}"/>
  <workbookProtection workbookAlgorithmName="SHA-512" workbookHashValue="rJ+KTXqTssTBtat3Fqf/7n+LOql6FthR0MhnWjsm+jpDY0i4Ye8TcDfMDGjEVt8ONbyBPlXFGWLYSgiyaSnrnw==" workbookSaltValue="2BlLHjKhR40UXALKU1vJX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P6" i="5"/>
  <c r="O6" i="5"/>
  <c r="I10" i="4" s="1"/>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E85" i="4"/>
  <c r="BB10" i="4"/>
  <c r="AT10" i="4"/>
  <c r="W10" i="4"/>
  <c r="P10" i="4"/>
  <c r="B10" i="4"/>
  <c r="BB8" i="4"/>
  <c r="AT8" i="4"/>
  <c r="P8" i="4"/>
  <c r="I8" i="4"/>
  <c r="B8"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<sst xmlns="http://schemas.openxmlformats.org/spreadsheetml/2006/main" count="233" uniqueCount="116">
  <si>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</si>
  <si>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</si>
  <si>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</si>
  <si>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</si>
  <si>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</si>
  <si>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</si>
  <si>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</si>
  <si>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</si>
  <si>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</si>
  <si>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</si>
  <si>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</si>
  <si>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</si>
  <si>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</si>
  <si>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</si>
  <si>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</si>
  <si>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</si>
  <si>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</si>
  <si>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</si>
  <si>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</si>
  <si>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</si>
  <si>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</si>
  <si>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</si>
  <si>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</si>
  <si>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</si>
  <si>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</si>
  <si>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</si>
  <si>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</si>
  <si>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</si>
  <si>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</si>
  <si>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</si>
  <si>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</si>
  <si>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</si>
  <si>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</si>
  <si>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</si>
  <si>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</si>
  <si>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</si>
  <si>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</si>
  <si>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</si>
  <si>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</si>
  <si>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</si>
  <si>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</si>
  <si>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</si>
  <si>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</si>
  <si>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</si>
  <si>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</si>
  <si>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</si>
  <si>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</si>
  <si>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</si>
  <si>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</si>
  <si>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</si>
  <si>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</si>
  <si>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</si>
  <si>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</si>
  <si>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</si>
  <si>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</si>
  <si>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</si>
  <si>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</si>
  <si>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</si>
  <si>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</si>
  <si>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</si>
  <si>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</si>
  <si>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</si>
  <si>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</si>
  <si>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</si>
  <si>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</si>
  <si>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</si>
  <si>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</si>
  <si>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</si>
  <si>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</si>
  <si>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</si>
  <si>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</si>
  <si>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</si>
  <si>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</si>
  <si>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</si>
  <si>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</si>
  <si>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</si>
  <si>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</si>
  <si>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</si>
  <si>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</si>
  <si>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</si>
  <si>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</si>
  <si>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</si>
  <si>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</si>
  <si>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</si>
  <si>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</si>
  <si>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</si>
  <si>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</si>
  <si>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</si>
  <si>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</si>
  <si>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</si>
  <si>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</si>
  <si>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</si>
  <si>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</si>
  <si>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</si>
  <si>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</si>
  <si>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</si>
  <si>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</si>
  <si>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</si>
  <si>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</si>
  <si>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</si>
  <si>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</si>
  <si>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</si>
  <si>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</si>
  <si>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</si>
  <si>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</si>
  <si>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</si>
  <si>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</si>
  <si>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</si>
  <si>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</si>
  <si>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</si>
  <si>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</si>
  <si>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</si>
  <si>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</si>
  <si>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設備の修繕や漏水管の修繕の費用が減少したことにより、収益的収支比率は上昇した。しかしながら、１００％には届かず、一般会計からの繰入金に依存している状況であることから、今後の更新費用を考慮し料金設定の改定、及び維持管理費の削減により対応していく。</t>
    <rPh sb="92" eb="94">
      <t>コウリョ</t>
    </rPh>
    <phoneticPr fontId="4"/>
  </si>
  <si>
    <t>　これまでは部分的な修繕により対応してきたが既に法定耐用年数を超えた老朽管、及びここ数年で法定耐用年数を迎える管路の増加が想定されるため、平成３０年度から毎年約３００ｍずつ管路の更新を行うこととし、令和元年度も更新をした。</t>
    <rPh sb="99" eb="101">
      <t>レイワ</t>
    </rPh>
    <rPh sb="101" eb="104">
      <t>ガンネンド</t>
    </rPh>
    <rPh sb="105" eb="107">
      <t>コウシン</t>
    </rPh>
    <phoneticPr fontId="4"/>
  </si>
  <si>
    <t>　令和元年度は、管路及び設備の老朽化による修繕費用が減少したことにより、昨年度より給水原価は下がり、料金回収率は上がり、収益的収支比率も上回った。
　また、企業債残高対給水収益比率は、直近の起債が少なかったため、企業債残高の減少に伴い下がっている。
　令和元年度は修繕費用は減少したものの修繕に時間を要した漏水があったため、前年に比べ有収率が下がった。
　今後も老朽管、設備等の修繕費用が減少することは考えにくいため、維持管理費を削減し適宜料金を改正することにより料金回収率を上げ、更新費用を捻出していく。</t>
    <rPh sb="1" eb="3">
      <t>レイワ</t>
    </rPh>
    <rPh sb="3" eb="4">
      <t>ガン</t>
    </rPh>
    <rPh sb="62" eb="63">
      <t>テキ</t>
    </rPh>
    <rPh sb="86" eb="88">
      <t>シュウエキ</t>
    </rPh>
    <rPh sb="98" eb="99">
      <t>スク</t>
    </rPh>
    <rPh sb="126" eb="128">
      <t>レイワ</t>
    </rPh>
    <rPh sb="128" eb="131">
      <t>ガンネンド</t>
    </rPh>
    <rPh sb="132" eb="134">
      <t>シュウゼン</t>
    </rPh>
    <rPh sb="134" eb="136">
      <t>ヒヨウ</t>
    </rPh>
    <rPh sb="137" eb="139">
      <t>ゲンショウ</t>
    </rPh>
    <rPh sb="162" eb="164">
      <t>ゼンネン</t>
    </rPh>
    <rPh sb="165" eb="166">
      <t>クラ</t>
    </rPh>
    <rPh sb="167" eb="169">
      <t>ユウシュウ</t>
    </rPh>
    <rPh sb="169" eb="170">
      <t>リツ</t>
    </rPh>
    <rPh sb="171" eb="172">
      <t>サ</t>
    </rPh>
    <rPh sb="194" eb="196">
      <t>ゲンショウ</t>
    </rPh>
    <rPh sb="201" eb="20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</si>
</sst>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A3F-48C1-B80B-CD4C6B557CA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7A3F-48C1-B80B-CD4C6B557CA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68.84</c:v>
                </c:pt>
                <c:pt idx="1">
                  <c:v>62.73</c:v>
                </c:pt>
                <c:pt idx="2">
                  <c:v>66.709999999999994</c:v>
                </c:pt>
                <c:pt idx="3">
                  <c:v>58.91</c:v>
                </c:pt>
                <c:pt idx="4">
                  <c:v>62.84</c:v>
                </c:pt>
              </c:numCache>
            </c:numRef>
          </c:val>
          <c:extLst>
            <c:ext xmlns:c16="http://schemas.microsoft.com/office/drawing/2014/chart" uri="{C3380CC4-5D6E-409C-BE32-E72D297353CC}">
              <c16:uniqueId val="{00000000-80D6-48A1-B33D-98A43003EDD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80D6-48A1-B33D-98A43003EDD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63.84</c:v>
                </c:pt>
                <c:pt idx="1">
                  <c:v>68.41</c:v>
                </c:pt>
                <c:pt idx="2">
                  <c:v>65.510000000000005</c:v>
                </c:pt>
                <c:pt idx="3">
                  <c:v>72.39</c:v>
                </c:pt>
                <c:pt idx="4">
                  <c:v>68.22</c:v>
                </c:pt>
              </c:numCache>
            </c:numRef>
          </c:val>
          <c:extLst>
            <c:ext xmlns:c16="http://schemas.microsoft.com/office/drawing/2014/chart" uri="{C3380CC4-5D6E-409C-BE32-E72D297353CC}">
              <c16:uniqueId val="{00000000-E962-4E5A-8E94-B1E4FABDF12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E962-4E5A-8E94-B1E4FABDF12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80.010000000000005</c:v>
                </c:pt>
                <c:pt idx="1">
                  <c:v>79.06</c:v>
                </c:pt>
                <c:pt idx="2">
                  <c:v>84.19</c:v>
                </c:pt>
                <c:pt idx="3">
                  <c:v>95.19</c:v>
                </c:pt>
                <c:pt idx="4">
                  <c:v>98.95</c:v>
                </c:pt>
              </c:numCache>
            </c:numRef>
          </c:val>
          <c:extLst>
            <c:ext xmlns:c16="http://schemas.microsoft.com/office/drawing/2014/chart" uri="{C3380CC4-5D6E-409C-BE32-E72D297353CC}">
              <c16:uniqueId val="{00000000-E5B2-4E88-8145-744CC66AC84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E5B2-4E88-8145-744CC66AC84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94-436E-8FCA-7131E66FDBC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94-436E-8FCA-7131E66FDBC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1F-49E5-BF26-F689294BD16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1F-49E5-BF26-F689294BD16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52-48C2-85B8-E80431774B1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52-48C2-85B8-E80431774B1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66-4916-BA4A-8E334D9D20B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66-4916-BA4A-8E334D9D20B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482.21</c:v>
                </c:pt>
                <c:pt idx="1">
                  <c:v>439.61</c:v>
                </c:pt>
                <c:pt idx="2">
                  <c:v>385.66</c:v>
                </c:pt>
                <c:pt idx="3">
                  <c:v>351.69</c:v>
                </c:pt>
                <c:pt idx="4">
                  <c:v>333.8</c:v>
                </c:pt>
              </c:numCache>
            </c:numRef>
          </c:val>
          <c:extLst>
            <c:ext xmlns:c16="http://schemas.microsoft.com/office/drawing/2014/chart" uri="{C3380CC4-5D6E-409C-BE32-E72D297353CC}">
              <c16:uniqueId val="{00000000-D4D2-45C8-8813-F247ABE0660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D4D2-45C8-8813-F247ABE0660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80.010000000000005</c:v>
                </c:pt>
                <c:pt idx="1">
                  <c:v>79.05</c:v>
                </c:pt>
                <c:pt idx="2">
                  <c:v>84.19</c:v>
                </c:pt>
                <c:pt idx="3">
                  <c:v>93.96</c:v>
                </c:pt>
                <c:pt idx="4">
                  <c:v>95.82</c:v>
                </c:pt>
              </c:numCache>
            </c:numRef>
          </c:val>
          <c:extLst>
            <c:ext xmlns:c16="http://schemas.microsoft.com/office/drawing/2014/chart" uri="{C3380CC4-5D6E-409C-BE32-E72D297353CC}">
              <c16:uniqueId val="{00000000-1DC6-48B6-92B2-9973D5A6C26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1DC6-48B6-92B2-9973D5A6C26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234.23</c:v>
                </c:pt>
                <c:pt idx="1">
                  <c:v>237.71</c:v>
                </c:pt>
                <c:pt idx="2">
                  <c:v>220.59</c:v>
                </c:pt>
                <c:pt idx="3">
                  <c:v>198.88</c:v>
                </c:pt>
                <c:pt idx="4">
                  <c:v>196.01</c:v>
                </c:pt>
              </c:numCache>
            </c:numRef>
          </c:val>
          <c:extLst>
            <c:ext xmlns:c16="http://schemas.microsoft.com/office/drawing/2014/chart" uri="{C3380CC4-5D6E-409C-BE32-E72D297353CC}">
              <c16:uniqueId val="{00000000-754B-4F41-A2BC-1329C54FBC0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754B-4F41-A2BC-1329C54FBC0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0" zoomScale="115" zoomScaleNormal="115" workbookViewId="0">
      <selection activeCell="BQ10" sqref="BQ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阿武町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3246</v>
      </c>
      <c r="AM8" s="51"/>
      <c r="AN8" s="51"/>
      <c r="AO8" s="51"/>
      <c r="AP8" s="51"/>
      <c r="AQ8" s="51"/>
      <c r="AR8" s="51"/>
      <c r="AS8" s="51"/>
      <c r="AT8" s="47">
        <f>データ!$S$6</f>
        <v>115.95</v>
      </c>
      <c r="AU8" s="47"/>
      <c r="AV8" s="47"/>
      <c r="AW8" s="47"/>
      <c r="AX8" s="47"/>
      <c r="AY8" s="47"/>
      <c r="AZ8" s="47"/>
      <c r="BA8" s="47"/>
      <c r="BB8" s="47">
        <f>データ!$T$6</f>
        <v>27.99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63.62</v>
      </c>
      <c r="Q10" s="47"/>
      <c r="R10" s="47"/>
      <c r="S10" s="47"/>
      <c r="T10" s="47"/>
      <c r="U10" s="47"/>
      <c r="V10" s="47"/>
      <c r="W10" s="51">
        <f>データ!$Q$6</f>
        <v>3380</v>
      </c>
      <c r="X10" s="51"/>
      <c r="Y10" s="51"/>
      <c r="Z10" s="51"/>
      <c r="AA10" s="51"/>
      <c r="AB10" s="51"/>
      <c r="AC10" s="51"/>
      <c r="AD10" s="2"/>
      <c r="AE10" s="2"/>
      <c r="AF10" s="2"/>
      <c r="AG10" s="2"/>
      <c r="AH10" s="2"/>
      <c r="AI10" s="2"/>
      <c r="AJ10" s="2"/>
      <c r="AK10" s="2"/>
      <c r="AL10" s="51">
        <f>データ!$U$6</f>
        <v>2044</v>
      </c>
      <c r="AM10" s="51"/>
      <c r="AN10" s="51"/>
      <c r="AO10" s="51"/>
      <c r="AP10" s="51"/>
      <c r="AQ10" s="51"/>
      <c r="AR10" s="51"/>
      <c r="AS10" s="51"/>
      <c r="AT10" s="47">
        <f>データ!$V$6</f>
        <v>9.6</v>
      </c>
      <c r="AU10" s="47"/>
      <c r="AV10" s="47"/>
      <c r="AW10" s="47"/>
      <c r="AX10" s="47"/>
      <c r="AY10" s="47"/>
      <c r="AZ10" s="47"/>
      <c r="BA10" s="47"/>
      <c r="BB10" s="47">
        <f>データ!$W$6</f>
        <v>212.92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113</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QrSQ+wDyRFM7uVnk46QpIcMDlm7Nk6a0Q8Xv+wxch5vq1zCRxxr6xuvlwXJg3iUN0whvTH86dAZCINm+hVWJcQ==" saltValue="ZKvi+tNZRgL+jRuE/pzO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355020</v>
      </c>
      <c r="D6" s="34">
        <f t="shared" si="3"/>
        <v>47</v>
      </c>
      <c r="E6" s="34">
        <f t="shared" si="3"/>
        <v>1</v>
      </c>
      <c r="F6" s="34">
        <f t="shared" si="3"/>
        <v>0</v>
      </c>
      <c r="G6" s="34">
        <f t="shared" si="3"/>
        <v>0</v>
      </c>
      <c r="H6" s="34" t="str">
        <f t="shared" si="3"/>
        <v>山口県　阿武町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63.62</v>
      </c>
      <c r="Q6" s="35">
        <f t="shared" si="3"/>
        <v>3380</v>
      </c>
      <c r="R6" s="35">
        <f t="shared" si="3"/>
        <v>3246</v>
      </c>
      <c r="S6" s="35">
        <f t="shared" si="3"/>
        <v>115.95</v>
      </c>
      <c r="T6" s="35">
        <f t="shared" si="3"/>
        <v>27.99</v>
      </c>
      <c r="U6" s="35">
        <f t="shared" si="3"/>
        <v>2044</v>
      </c>
      <c r="V6" s="35">
        <f t="shared" si="3"/>
        <v>9.6</v>
      </c>
      <c r="W6" s="35">
        <f t="shared" si="3"/>
        <v>212.92</v>
      </c>
      <c r="X6" s="36">
        <f>IF(X7="",NA(),X7)</f>
        <v>80.010000000000005</v>
      </c>
      <c r="Y6" s="36">
        <f t="shared" ref="Y6:AG6" si="4">IF(Y7="",NA(),Y7)</f>
        <v>79.06</v>
      </c>
      <c r="Z6" s="36">
        <f t="shared" si="4"/>
        <v>84.19</v>
      </c>
      <c r="AA6" s="36">
        <f t="shared" si="4"/>
        <v>95.19</v>
      </c>
      <c r="AB6" s="36">
        <f t="shared" si="4"/>
        <v>98.95</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482.21</v>
      </c>
      <c r="BF6" s="36">
        <f t="shared" ref="BF6:BN6" si="7">IF(BF7="",NA(),BF7)</f>
        <v>439.61</v>
      </c>
      <c r="BG6" s="36">
        <f t="shared" si="7"/>
        <v>385.66</v>
      </c>
      <c r="BH6" s="36">
        <f t="shared" si="7"/>
        <v>351.69</v>
      </c>
      <c r="BI6" s="36">
        <f t="shared" si="7"/>
        <v>333.8</v>
      </c>
      <c r="BJ6" s="36">
        <f t="shared" si="7"/>
        <v>1134.67</v>
      </c>
      <c r="BK6" s="36">
        <f t="shared" si="7"/>
        <v>1144.79</v>
      </c>
      <c r="BL6" s="36">
        <f t="shared" si="7"/>
        <v>1061.58</v>
      </c>
      <c r="BM6" s="36">
        <f t="shared" si="7"/>
        <v>1007.7</v>
      </c>
      <c r="BN6" s="36">
        <f t="shared" si="7"/>
        <v>1018.52</v>
      </c>
      <c r="BO6" s="35" t="str">
        <f>IF(BO7="","",IF(BO7="-","【-】","【"&amp;SUBSTITUTE(TEXT(BO7,"#,##0.00"),"-","△")&amp;"】"))</f>
        <v>【1,084.05】</v>
      </c>
      <c r="BP6" s="36">
        <f>IF(BP7="",NA(),BP7)</f>
        <v>80.010000000000005</v>
      </c>
      <c r="BQ6" s="36">
        <f t="shared" ref="BQ6:BY6" si="8">IF(BQ7="",NA(),BQ7)</f>
        <v>79.05</v>
      </c>
      <c r="BR6" s="36">
        <f t="shared" si="8"/>
        <v>84.19</v>
      </c>
      <c r="BS6" s="36">
        <f t="shared" si="8"/>
        <v>93.96</v>
      </c>
      <c r="BT6" s="36">
        <f t="shared" si="8"/>
        <v>95.82</v>
      </c>
      <c r="BU6" s="36">
        <f t="shared" si="8"/>
        <v>40.6</v>
      </c>
      <c r="BV6" s="36">
        <f t="shared" si="8"/>
        <v>56.04</v>
      </c>
      <c r="BW6" s="36">
        <f t="shared" si="8"/>
        <v>58.52</v>
      </c>
      <c r="BX6" s="36">
        <f t="shared" si="8"/>
        <v>59.22</v>
      </c>
      <c r="BY6" s="36">
        <f t="shared" si="8"/>
        <v>58.79</v>
      </c>
      <c r="BZ6" s="35" t="str">
        <f>IF(BZ7="","",IF(BZ7="-","【-】","【"&amp;SUBSTITUTE(TEXT(BZ7,"#,##0.00"),"-","△")&amp;"】"))</f>
        <v>【53.46】</v>
      </c>
      <c r="CA6" s="36">
        <f>IF(CA7="",NA(),CA7)</f>
        <v>234.23</v>
      </c>
      <c r="CB6" s="36">
        <f t="shared" ref="CB6:CJ6" si="9">IF(CB7="",NA(),CB7)</f>
        <v>237.71</v>
      </c>
      <c r="CC6" s="36">
        <f t="shared" si="9"/>
        <v>220.59</v>
      </c>
      <c r="CD6" s="36">
        <f t="shared" si="9"/>
        <v>198.88</v>
      </c>
      <c r="CE6" s="36">
        <f t="shared" si="9"/>
        <v>196.01</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68.84</v>
      </c>
      <c r="CM6" s="36">
        <f t="shared" ref="CM6:CU6" si="10">IF(CM7="",NA(),CM7)</f>
        <v>62.73</v>
      </c>
      <c r="CN6" s="36">
        <f t="shared" si="10"/>
        <v>66.709999999999994</v>
      </c>
      <c r="CO6" s="36">
        <f t="shared" si="10"/>
        <v>58.91</v>
      </c>
      <c r="CP6" s="36">
        <f t="shared" si="10"/>
        <v>62.84</v>
      </c>
      <c r="CQ6" s="36">
        <f t="shared" si="10"/>
        <v>57.29</v>
      </c>
      <c r="CR6" s="36">
        <f t="shared" si="10"/>
        <v>55.9</v>
      </c>
      <c r="CS6" s="36">
        <f t="shared" si="10"/>
        <v>57.3</v>
      </c>
      <c r="CT6" s="36">
        <f t="shared" si="10"/>
        <v>56.76</v>
      </c>
      <c r="CU6" s="36">
        <f t="shared" si="10"/>
        <v>56.04</v>
      </c>
      <c r="CV6" s="35" t="str">
        <f>IF(CV7="","",IF(CV7="-","【-】","【"&amp;SUBSTITUTE(TEXT(CV7,"#,##0.00"),"-","△")&amp;"】"))</f>
        <v>【54.90】</v>
      </c>
      <c r="CW6" s="36">
        <f>IF(CW7="",NA(),CW7)</f>
        <v>63.84</v>
      </c>
      <c r="CX6" s="36">
        <f t="shared" ref="CX6:DF6" si="11">IF(CX7="",NA(),CX7)</f>
        <v>68.41</v>
      </c>
      <c r="CY6" s="36">
        <f t="shared" si="11"/>
        <v>65.510000000000005</v>
      </c>
      <c r="CZ6" s="36">
        <f t="shared" si="11"/>
        <v>72.39</v>
      </c>
      <c r="DA6" s="36">
        <f t="shared" si="11"/>
        <v>68.22</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v>
      </c>
      <c r="EE6" s="36">
        <f t="shared" ref="EE6:EM6" si="14">IF(EE7="",NA(),EE7)</f>
        <v>0.02</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355020</v>
      </c>
      <c r="D7" s="38">
        <v>47</v>
      </c>
      <c r="E7" s="38">
        <v>1</v>
      </c>
      <c r="F7" s="38">
        <v>0</v>
      </c>
      <c r="G7" s="38">
        <v>0</v>
      </c>
      <c r="H7" s="38" t="s">
        <v>95</v>
      </c>
      <c r="I7" s="38" t="s">
        <v>96</v>
      </c>
      <c r="J7" s="38" t="s">
        <v>97</v>
      </c>
      <c r="K7" s="38" t="s">
        <v>98</v>
      </c>
      <c r="L7" s="38" t="s">
        <v>99</v>
      </c>
      <c r="M7" s="38" t="s">
        <v>100</v>
      </c>
      <c r="N7" s="39" t="s">
        <v>101</v>
      </c>
      <c r="O7" s="39" t="s">
        <v>102</v>
      </c>
      <c r="P7" s="39">
        <v>63.62</v>
      </c>
      <c r="Q7" s="39">
        <v>3380</v>
      </c>
      <c r="R7" s="39">
        <v>3246</v>
      </c>
      <c r="S7" s="39">
        <v>115.95</v>
      </c>
      <c r="T7" s="39">
        <v>27.99</v>
      </c>
      <c r="U7" s="39">
        <v>2044</v>
      </c>
      <c r="V7" s="39">
        <v>9.6</v>
      </c>
      <c r="W7" s="39">
        <v>212.92</v>
      </c>
      <c r="X7" s="39">
        <v>80.010000000000005</v>
      </c>
      <c r="Y7" s="39">
        <v>79.06</v>
      </c>
      <c r="Z7" s="39">
        <v>84.19</v>
      </c>
      <c r="AA7" s="39">
        <v>95.19</v>
      </c>
      <c r="AB7" s="39">
        <v>98.95</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482.21</v>
      </c>
      <c r="BF7" s="39">
        <v>439.61</v>
      </c>
      <c r="BG7" s="39">
        <v>385.66</v>
      </c>
      <c r="BH7" s="39">
        <v>351.69</v>
      </c>
      <c r="BI7" s="39">
        <v>333.8</v>
      </c>
      <c r="BJ7" s="39">
        <v>1134.67</v>
      </c>
      <c r="BK7" s="39">
        <v>1144.79</v>
      </c>
      <c r="BL7" s="39">
        <v>1061.58</v>
      </c>
      <c r="BM7" s="39">
        <v>1007.7</v>
      </c>
      <c r="BN7" s="39">
        <v>1018.52</v>
      </c>
      <c r="BO7" s="39">
        <v>1084.05</v>
      </c>
      <c r="BP7" s="39">
        <v>80.010000000000005</v>
      </c>
      <c r="BQ7" s="39">
        <v>79.05</v>
      </c>
      <c r="BR7" s="39">
        <v>84.19</v>
      </c>
      <c r="BS7" s="39">
        <v>93.96</v>
      </c>
      <c r="BT7" s="39">
        <v>95.82</v>
      </c>
      <c r="BU7" s="39">
        <v>40.6</v>
      </c>
      <c r="BV7" s="39">
        <v>56.04</v>
      </c>
      <c r="BW7" s="39">
        <v>58.52</v>
      </c>
      <c r="BX7" s="39">
        <v>59.22</v>
      </c>
      <c r="BY7" s="39">
        <v>58.79</v>
      </c>
      <c r="BZ7" s="39">
        <v>53.46</v>
      </c>
      <c r="CA7" s="39">
        <v>234.23</v>
      </c>
      <c r="CB7" s="39">
        <v>237.71</v>
      </c>
      <c r="CC7" s="39">
        <v>220.59</v>
      </c>
      <c r="CD7" s="39">
        <v>198.88</v>
      </c>
      <c r="CE7" s="39">
        <v>196.01</v>
      </c>
      <c r="CF7" s="39">
        <v>440.03</v>
      </c>
      <c r="CG7" s="39">
        <v>304.35000000000002</v>
      </c>
      <c r="CH7" s="39">
        <v>296.3</v>
      </c>
      <c r="CI7" s="39">
        <v>292.89999999999998</v>
      </c>
      <c r="CJ7" s="39">
        <v>298.25</v>
      </c>
      <c r="CK7" s="39">
        <v>300.47000000000003</v>
      </c>
      <c r="CL7" s="39">
        <v>68.84</v>
      </c>
      <c r="CM7" s="39">
        <v>62.73</v>
      </c>
      <c r="CN7" s="39">
        <v>66.709999999999994</v>
      </c>
      <c r="CO7" s="39">
        <v>58.91</v>
      </c>
      <c r="CP7" s="39">
        <v>62.84</v>
      </c>
      <c r="CQ7" s="39">
        <v>57.29</v>
      </c>
      <c r="CR7" s="39">
        <v>55.9</v>
      </c>
      <c r="CS7" s="39">
        <v>57.3</v>
      </c>
      <c r="CT7" s="39">
        <v>56.76</v>
      </c>
      <c r="CU7" s="39">
        <v>56.04</v>
      </c>
      <c r="CV7" s="39">
        <v>54.9</v>
      </c>
      <c r="CW7" s="39">
        <v>63.84</v>
      </c>
      <c r="CX7" s="39">
        <v>68.41</v>
      </c>
      <c r="CY7" s="39">
        <v>65.510000000000005</v>
      </c>
      <c r="CZ7" s="39">
        <v>72.39</v>
      </c>
      <c r="DA7" s="39">
        <v>68.22</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v>
      </c>
      <c r="EE7" s="39">
        <v>0.02</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dcterms:created xsi:type="dcterms:W3CDTF">2020-12-04T02:21:57Z</dcterms:created>
  <dcterms:modified xsi:type="dcterms:W3CDTF">2021-02-22T08:33:52Z</dcterms:modified>
  <cp:category/>
</cp:coreProperties>
</file>