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BHG010013\Desktop\02 様式02【病院・交通・休宿・駐車場】\10 【法非適】駐車場整備事業\04 萩市\"/>
    </mc:Choice>
  </mc:AlternateContent>
  <xr:revisionPtr revIDLastSave="0" documentId="13_ncr:1_{2C8B2C55-4ACF-44A9-B484-4AB7F16AA7EA}" xr6:coauthVersionLast="45" xr6:coauthVersionMax="45" xr10:uidLastSave="{00000000-0000-0000-0000-000000000000}"/>
  <workbookProtection workbookAlgorithmName="SHA-512" workbookHashValue="Rz/iDXd61mrMQ141W3xfhBPMQORbnGxExikrzG+8LVuLoFCLuiF58pCF0Vw3pwvhDt3qz1yTS+wLu4DDiKPN6g==" workbookSaltValue="pDyHC1+1ZBGjrv12Jm9L4w=="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DE7" i="5"/>
  <c r="DD7" i="5"/>
  <c r="DC7" i="5"/>
  <c r="LT77" i="4" s="1"/>
  <c r="DB7" i="5"/>
  <c r="LE77" i="4" s="1"/>
  <c r="DA7" i="5"/>
  <c r="CZ7" i="5"/>
  <c r="CN7" i="5"/>
  <c r="CM7" i="5"/>
  <c r="BZ7" i="5"/>
  <c r="MA53" i="4" s="1"/>
  <c r="BY7" i="5"/>
  <c r="LH53" i="4" s="1"/>
  <c r="BX7" i="5"/>
  <c r="BW7" i="5"/>
  <c r="BV7" i="5"/>
  <c r="BU7" i="5"/>
  <c r="BT7" i="5"/>
  <c r="BS7" i="5"/>
  <c r="BR7" i="5"/>
  <c r="BQ7" i="5"/>
  <c r="BO7" i="5"/>
  <c r="BN7" i="5"/>
  <c r="BM7" i="5"/>
  <c r="FX53" i="4" s="1"/>
  <c r="BL7" i="5"/>
  <c r="FE53" i="4" s="1"/>
  <c r="BK7" i="5"/>
  <c r="BJ7" i="5"/>
  <c r="BI7" i="5"/>
  <c r="BH7" i="5"/>
  <c r="BG7" i="5"/>
  <c r="BF7" i="5"/>
  <c r="EL52" i="4" s="1"/>
  <c r="BD7" i="5"/>
  <c r="BC7" i="5"/>
  <c r="BB7" i="5"/>
  <c r="BA7" i="5"/>
  <c r="AZ7" i="5"/>
  <c r="U53" i="4" s="1"/>
  <c r="AY7" i="5"/>
  <c r="CS52" i="4" s="1"/>
  <c r="AX7" i="5"/>
  <c r="AW7" i="5"/>
  <c r="AV7" i="5"/>
  <c r="AU7" i="5"/>
  <c r="AS7" i="5"/>
  <c r="AR7" i="5"/>
  <c r="GQ32" i="4" s="1"/>
  <c r="AQ7" i="5"/>
  <c r="AP7" i="5"/>
  <c r="AO7" i="5"/>
  <c r="AN7" i="5"/>
  <c r="AM7" i="5"/>
  <c r="GQ31" i="4" s="1"/>
  <c r="AL7" i="5"/>
  <c r="FX31" i="4" s="1"/>
  <c r="AK7" i="5"/>
  <c r="AJ7" i="5"/>
  <c r="AH7" i="5"/>
  <c r="AG7" i="5"/>
  <c r="AF7" i="5"/>
  <c r="BG32" i="4" s="1"/>
  <c r="AE7" i="5"/>
  <c r="AN32" i="4" s="1"/>
  <c r="AD7" i="5"/>
  <c r="AC7" i="5"/>
  <c r="AB7" i="5"/>
  <c r="AA7" i="5"/>
  <c r="Z7" i="5"/>
  <c r="Y7" i="5"/>
  <c r="X7" i="5"/>
  <c r="W7" i="5"/>
  <c r="V7" i="5"/>
  <c r="U7" i="5"/>
  <c r="T7" i="5"/>
  <c r="JQ8" i="4" s="1"/>
  <c r="S7" i="5"/>
  <c r="HX8" i="4" s="1"/>
  <c r="R7" i="5"/>
  <c r="Q7" i="5"/>
  <c r="P7" i="5"/>
  <c r="O7" i="5"/>
  <c r="N7" i="5"/>
  <c r="FJ8" i="4" s="1"/>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KP77" i="4"/>
  <c r="KA77" i="4"/>
  <c r="IT77" i="4"/>
  <c r="IE77" i="4"/>
  <c r="HP77" i="4"/>
  <c r="HA77" i="4"/>
  <c r="GL77" i="4"/>
  <c r="BZ77" i="4"/>
  <c r="BK77" i="4"/>
  <c r="AV77" i="4"/>
  <c r="AG77" i="4"/>
  <c r="R77" i="4"/>
  <c r="CV76" i="4"/>
  <c r="CV67" i="4"/>
  <c r="KO53" i="4"/>
  <c r="JV53" i="4"/>
  <c r="JC53" i="4"/>
  <c r="HJ53" i="4"/>
  <c r="GQ53" i="4"/>
  <c r="EL53" i="4"/>
  <c r="CS53" i="4"/>
  <c r="BZ53" i="4"/>
  <c r="BG53" i="4"/>
  <c r="AN53" i="4"/>
  <c r="MA52" i="4"/>
  <c r="LH52" i="4"/>
  <c r="KO52" i="4"/>
  <c r="JV52" i="4"/>
  <c r="JC52" i="4"/>
  <c r="HJ52" i="4"/>
  <c r="GQ52" i="4"/>
  <c r="FX52" i="4"/>
  <c r="FE52" i="4"/>
  <c r="BZ52" i="4"/>
  <c r="BG52" i="4"/>
  <c r="AN52" i="4"/>
  <c r="U52" i="4"/>
  <c r="MA32" i="4"/>
  <c r="LH32" i="4"/>
  <c r="KO32" i="4"/>
  <c r="JV32" i="4"/>
  <c r="JC32" i="4"/>
  <c r="HJ32" i="4"/>
  <c r="FX32" i="4"/>
  <c r="FE32" i="4"/>
  <c r="EL32" i="4"/>
  <c r="CS32" i="4"/>
  <c r="BZ32" i="4"/>
  <c r="U32" i="4"/>
  <c r="LH31" i="4"/>
  <c r="KO31" i="4"/>
  <c r="JV31" i="4"/>
  <c r="JC31" i="4"/>
  <c r="HJ31" i="4"/>
  <c r="FE31" i="4"/>
  <c r="EL31" i="4"/>
  <c r="CS31" i="4"/>
  <c r="BZ31" i="4"/>
  <c r="BG31" i="4"/>
  <c r="AN31" i="4"/>
  <c r="U31" i="4"/>
  <c r="LJ10" i="4"/>
  <c r="JQ10" i="4"/>
  <c r="HX10" i="4"/>
  <c r="DU10" i="4"/>
  <c r="CF10" i="4"/>
  <c r="B10" i="4"/>
  <c r="LJ8" i="4"/>
  <c r="CF8" i="4"/>
  <c r="AQ8" i="4"/>
  <c r="B8" i="4"/>
  <c r="MI76" i="4" l="1"/>
  <c r="HJ51" i="4"/>
  <c r="MA30" i="4"/>
  <c r="IT76" i="4"/>
  <c r="CS51" i="4"/>
  <c r="HJ30" i="4"/>
  <c r="BZ76" i="4"/>
  <c r="CS30" i="4"/>
  <c r="MA51" i="4"/>
  <c r="C11" i="5"/>
  <c r="D11" i="5"/>
  <c r="E11" i="5"/>
  <c r="B11" i="5"/>
  <c r="BK76" i="4" l="1"/>
  <c r="LH51" i="4"/>
  <c r="IE76" i="4"/>
  <c r="BZ30" i="4"/>
  <c r="LT76" i="4"/>
  <c r="GQ51" i="4"/>
  <c r="LH30" i="4"/>
  <c r="GQ30" i="4"/>
  <c r="BZ51" i="4"/>
  <c r="BG30" i="4"/>
  <c r="LE76" i="4"/>
  <c r="FX51" i="4"/>
  <c r="KO30" i="4"/>
  <c r="HP76" i="4"/>
  <c r="AV76" i="4"/>
  <c r="KO51" i="4"/>
  <c r="FX30" i="4"/>
  <c r="BG51" i="4"/>
  <c r="JV30" i="4"/>
  <c r="HA76" i="4"/>
  <c r="AN51" i="4"/>
  <c r="FE30" i="4"/>
  <c r="FE51" i="4"/>
  <c r="AN30" i="4"/>
  <c r="AG76" i="4"/>
  <c r="JV51" i="4"/>
  <c r="KP76" i="4"/>
  <c r="KA76" i="4"/>
  <c r="EL51" i="4"/>
  <c r="JC30" i="4"/>
  <c r="GL76" i="4"/>
  <c r="U51" i="4"/>
  <c r="EL30" i="4"/>
  <c r="U30" i="4"/>
  <c r="JC51" i="4"/>
  <c r="R76"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<sst xmlns="http://schemas.openxmlformats.org/spreadsheetml/2006/main" count="278" uniqueCount="133">
  <si>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</si>
  <si>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</si>
  <si>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</si>
  <si>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</si>
  <si>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</si>
  <si>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</si>
  <si>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</si>
  <si>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</si>
  <si>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</si>
  <si>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</si>
  <si>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</si>
  <si>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</si>
  <si>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</si>
  <si>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</si>
  <si>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</si>
  <si>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</si>
  <si>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</si>
  <si>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</si>
  <si>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</si>
  <si>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</si>
  <si>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</si>
  <si>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</si>
  <si>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</si>
  <si>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</si>
  <si>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</si>
  <si>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</si>
  <si>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</si>
  <si>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</si>
  <si>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</si>
  <si>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</si>
  <si>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</si>
  <si>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</si>
  <si>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</si>
  <si>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</si>
  <si>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</si>
  <si>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</si>
  <si>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</si>
  <si>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</si>
  <si>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</si>
  <si>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</si>
  <si>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</si>
  <si>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</si>
  <si>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</si>
  <si>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</si>
  <si>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</si>
  <si>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</si>
  <si>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</si>
  <si>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</si>
  <si>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</si>
  <si>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</si>
  <si>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</si>
  <si>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</si>
  <si>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</si>
  <si>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</si>
  <si>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</si>
  <si>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</si>
  <si>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</si>
  <si>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</si>
  <si>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</si>
  <si>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</si>
  <si>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</si>
  <si>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</si>
  <si>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</si>
  <si>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</si>
  <si>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</si>
  <si>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</si>
  <si>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</si>
  <si>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</si>
  <si>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</si>
  <si>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</si>
  <si>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</si>
  <si>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</si>
  <si>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</si>
  <si>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</si>
  <si>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</si>
  <si>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</si>
  <si>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</si>
  <si>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</si>
  <si>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</si>
  <si>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</si>
  <si>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</si>
  <si>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</si>
  <si>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</si>
  <si>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</si>
  <si>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</si>
  <si>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</si>
  <si>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</si>
  <si>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</si>
  <si>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</si>
  <si>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</si>
  <si>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</si>
  <si>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</si>
  <si>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</si>
  <si>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</si>
  <si>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</si>
  <si>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</si>
  <si>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</si>
  <si>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</si>
  <si>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</si>
  <si>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</si>
  <si>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</si>
  <si>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t>
    <phoneticPr fontId="5"/>
  </si>
  <si>
    <t>当該値(N)</t>
    <phoneticPr fontId="5"/>
  </si>
  <si>
    <t>当該値(N-3)</t>
    <phoneticPr fontId="5"/>
  </si>
  <si>
    <t>当該値(N-4)</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</si>
  <si>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</si>
  <si>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</si>
  <si>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</si>
  <si>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</si>
  <si>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</si>
  <si>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</si>
  <si>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萩市</t>
  </si>
  <si>
    <t>萩市新堀駐車場</t>
  </si>
  <si>
    <t>法非適用</t>
  </si>
  <si>
    <t>駐車場整備事業</t>
  </si>
  <si>
    <t>-</t>
  </si>
  <si>
    <t>Ａ３Ｂ１</t>
  </si>
  <si>
    <t>非設置</t>
  </si>
  <si>
    <t>該当数値なし</t>
  </si>
  <si>
    <t>届出駐車場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</si>
  <si>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</si>
  <si>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</si>
  <si>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</si>
  <si>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</si>
  <si>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</si>
  <si>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</si>
  <si>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</si>
  <si>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</si>
  <si>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</si>
  <si>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駐車場は市中心部に位置し、土地の形状も整っていることから固定資産としての価値は高いが、地域における道路交通の円滑化を図り、地区住民の利便に資する駐車場本来の目的のため、今後も引き続き市営駐車場を設置する。</t>
    <phoneticPr fontId="5"/>
  </si>
  <si>
    <t>本施設は当初３階建ての立体駐車場で、一般・定期駐車両方を取り扱っていたが、施設の老朽化及び稼働率を考慮し、平成２５年度に解体し、平成２６年度より定期駐車のみを取り扱う無人の広場式の形態となっている。
現形態となり、施設の維持管理に係る経費が大幅に削減され、利用者からの使用料収入により黒字決算となっている。
令和元年度においては、利用者の増加と大規模な施設の維持補修がなかったため、収益的収支比率の向上が図られた。
経営に際して一般会計からの繰入金はなく、健全な経営を行っている。</t>
    <rPh sb="154" eb="156">
      <t>レイワ</t>
    </rPh>
    <rPh sb="156" eb="157">
      <t>ガン</t>
    </rPh>
    <rPh sb="165" eb="168">
      <t>リヨウシャ</t>
    </rPh>
    <rPh sb="169" eb="171">
      <t>ゾウカ</t>
    </rPh>
    <phoneticPr fontId="5"/>
  </si>
  <si>
    <t>定期駐車は、近隣の住民が月極で利用されている。
稼働率が他の類似施設平均値と比較して低いため、ホームページの掲載等により、稼働率の向上に努める。</t>
    <rPh sb="24" eb="26">
      <t>カドウ</t>
    </rPh>
    <phoneticPr fontId="5"/>
  </si>
  <si>
    <t>附帯設備を含めた施設の老朽化や、冬季寒波による水道管の破裂等、施設の維持管理についての負担が必要となるが、安定した使用料収入により、経営は堅調である。
施設管理についても無人となっており、施設の維持管理は直営での対応が可能であるため、指定管理者制度は導入しない。
今後も駐車場施設として十分な収益性を維持できるよう努め、利用啓発を行い財源の確保を図る。</t>
    <rPh sb="0" eb="2">
      <t>フタイ</t>
    </rPh>
    <rPh sb="2" eb="4">
      <t>セツビ</t>
    </rPh>
    <rPh sb="5" eb="6">
      <t>フク</t>
    </rPh>
    <rPh sb="8" eb="10">
      <t>シセツ</t>
    </rPh>
    <rPh sb="11" eb="14">
      <t>ロウキュウカ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</si>
</sst>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637.79999999999995</c:v>
                </c:pt>
                <c:pt idx="1">
                  <c:v>643.79999999999995</c:v>
                </c:pt>
                <c:pt idx="2">
                  <c:v>479.1</c:v>
                </c:pt>
                <c:pt idx="3">
                  <c:v>609.79999999999995</c:v>
                </c:pt>
                <c:pt idx="4">
                  <c:v>842.4</c:v>
                </c:pt>
              </c:numCache>
            </c:numRef>
          </c:val>
          <c:extLst>
            <c:ext xmlns:c16="http://schemas.microsoft.com/office/drawing/2014/chart" uri="{C3380CC4-5D6E-409C-BE32-E72D297353CC}">
              <c16:uniqueId val="{00000000-38D9-4FBC-B4BD-820D0B58DF8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38D9-4FBC-B4BD-820D0B58DF8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BC7-4FD6-87A1-16BF4E7C303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3BC7-4FD6-87A1-16BF4E7C303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2D6-4D51-9BE5-6034E72D555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2D6-4D51-9BE5-6034E72D555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992B-447E-B903-11F1FF4E709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92B-447E-B903-11F1FF4E709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A26-41DB-8F8E-5AF7805E7A7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FA26-41DB-8F8E-5AF7805E7A7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AD8-4528-94B1-A2364528B5E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CAD8-4528-94B1-A2364528B5E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52.5</c:v>
                </c:pt>
                <c:pt idx="1">
                  <c:v>45.8</c:v>
                </c:pt>
                <c:pt idx="2">
                  <c:v>45.8</c:v>
                </c:pt>
                <c:pt idx="3">
                  <c:v>45.8</c:v>
                </c:pt>
                <c:pt idx="4">
                  <c:v>50</c:v>
                </c:pt>
              </c:numCache>
            </c:numRef>
          </c:val>
          <c:extLst>
            <c:ext xmlns:c16="http://schemas.microsoft.com/office/drawing/2014/chart" uri="{C3380CC4-5D6E-409C-BE32-E72D297353CC}">
              <c16:uniqueId val="{00000000-C8DF-4752-B69A-7D2108D7D81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C8DF-4752-B69A-7D2108D7D81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84.3</c:v>
                </c:pt>
                <c:pt idx="1">
                  <c:v>84.5</c:v>
                </c:pt>
                <c:pt idx="2">
                  <c:v>79.099999999999994</c:v>
                </c:pt>
                <c:pt idx="3">
                  <c:v>83.6</c:v>
                </c:pt>
                <c:pt idx="4">
                  <c:v>88.1</c:v>
                </c:pt>
              </c:numCache>
            </c:numRef>
          </c:val>
          <c:extLst>
            <c:ext xmlns:c16="http://schemas.microsoft.com/office/drawing/2014/chart" uri="{C3380CC4-5D6E-409C-BE32-E72D297353CC}">
              <c16:uniqueId val="{00000000-4F29-43B4-A71A-086B7C6F545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4F29-43B4-A71A-086B7C6F545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3060</c:v>
                </c:pt>
                <c:pt idx="1">
                  <c:v>3355</c:v>
                </c:pt>
                <c:pt idx="2">
                  <c:v>2487</c:v>
                </c:pt>
                <c:pt idx="3">
                  <c:v>2595</c:v>
                </c:pt>
                <c:pt idx="4">
                  <c:v>3571</c:v>
                </c:pt>
              </c:numCache>
            </c:numRef>
          </c:val>
          <c:extLst>
            <c:ext xmlns:c16="http://schemas.microsoft.com/office/drawing/2014/chart" uri="{C3380CC4-5D6E-409C-BE32-E72D297353CC}">
              <c16:uniqueId val="{00000000-0CA4-4221-9B0E-26584A7D789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0CA4-4221-9B0E-26584A7D789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M49"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山口県萩市　萩市新堀駐車場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商業施設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3811</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119</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53</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120</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637.79999999999995</v>
      </c>
      <c r="V31" s="110"/>
      <c r="W31" s="110"/>
      <c r="X31" s="110"/>
      <c r="Y31" s="110"/>
      <c r="Z31" s="110"/>
      <c r="AA31" s="110"/>
      <c r="AB31" s="110"/>
      <c r="AC31" s="110"/>
      <c r="AD31" s="110"/>
      <c r="AE31" s="110"/>
      <c r="AF31" s="110"/>
      <c r="AG31" s="110"/>
      <c r="AH31" s="110"/>
      <c r="AI31" s="110"/>
      <c r="AJ31" s="110"/>
      <c r="AK31" s="110"/>
      <c r="AL31" s="110"/>
      <c r="AM31" s="110"/>
      <c r="AN31" s="110">
        <f>データ!Z7</f>
        <v>643.79999999999995</v>
      </c>
      <c r="AO31" s="110"/>
      <c r="AP31" s="110"/>
      <c r="AQ31" s="110"/>
      <c r="AR31" s="110"/>
      <c r="AS31" s="110"/>
      <c r="AT31" s="110"/>
      <c r="AU31" s="110"/>
      <c r="AV31" s="110"/>
      <c r="AW31" s="110"/>
      <c r="AX31" s="110"/>
      <c r="AY31" s="110"/>
      <c r="AZ31" s="110"/>
      <c r="BA31" s="110"/>
      <c r="BB31" s="110"/>
      <c r="BC31" s="110"/>
      <c r="BD31" s="110"/>
      <c r="BE31" s="110"/>
      <c r="BF31" s="110"/>
      <c r="BG31" s="110">
        <f>データ!AA7</f>
        <v>479.1</v>
      </c>
      <c r="BH31" s="110"/>
      <c r="BI31" s="110"/>
      <c r="BJ31" s="110"/>
      <c r="BK31" s="110"/>
      <c r="BL31" s="110"/>
      <c r="BM31" s="110"/>
      <c r="BN31" s="110"/>
      <c r="BO31" s="110"/>
      <c r="BP31" s="110"/>
      <c r="BQ31" s="110"/>
      <c r="BR31" s="110"/>
      <c r="BS31" s="110"/>
      <c r="BT31" s="110"/>
      <c r="BU31" s="110"/>
      <c r="BV31" s="110"/>
      <c r="BW31" s="110"/>
      <c r="BX31" s="110"/>
      <c r="BY31" s="110"/>
      <c r="BZ31" s="110">
        <f>データ!AB7</f>
        <v>609.79999999999995</v>
      </c>
      <c r="CA31" s="110"/>
      <c r="CB31" s="110"/>
      <c r="CC31" s="110"/>
      <c r="CD31" s="110"/>
      <c r="CE31" s="110"/>
      <c r="CF31" s="110"/>
      <c r="CG31" s="110"/>
      <c r="CH31" s="110"/>
      <c r="CI31" s="110"/>
      <c r="CJ31" s="110"/>
      <c r="CK31" s="110"/>
      <c r="CL31" s="110"/>
      <c r="CM31" s="110"/>
      <c r="CN31" s="110"/>
      <c r="CO31" s="110"/>
      <c r="CP31" s="110"/>
      <c r="CQ31" s="110"/>
      <c r="CR31" s="110"/>
      <c r="CS31" s="110">
        <f>データ!AC7</f>
        <v>842.4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52.5</v>
      </c>
      <c r="JD31" s="81"/>
      <c r="JE31" s="81"/>
      <c r="JF31" s="81"/>
      <c r="JG31" s="81"/>
      <c r="JH31" s="81"/>
      <c r="JI31" s="81"/>
      <c r="JJ31" s="81"/>
      <c r="JK31" s="81"/>
      <c r="JL31" s="81"/>
      <c r="JM31" s="81"/>
      <c r="JN31" s="81"/>
      <c r="JO31" s="81"/>
      <c r="JP31" s="81"/>
      <c r="JQ31" s="81"/>
      <c r="JR31" s="81"/>
      <c r="JS31" s="81"/>
      <c r="JT31" s="81"/>
      <c r="JU31" s="82"/>
      <c r="JV31" s="80">
        <f>データ!DL7</f>
        <v>45.8</v>
      </c>
      <c r="JW31" s="81"/>
      <c r="JX31" s="81"/>
      <c r="JY31" s="81"/>
      <c r="JZ31" s="81"/>
      <c r="KA31" s="81"/>
      <c r="KB31" s="81"/>
      <c r="KC31" s="81"/>
      <c r="KD31" s="81"/>
      <c r="KE31" s="81"/>
      <c r="KF31" s="81"/>
      <c r="KG31" s="81"/>
      <c r="KH31" s="81"/>
      <c r="KI31" s="81"/>
      <c r="KJ31" s="81"/>
      <c r="KK31" s="81"/>
      <c r="KL31" s="81"/>
      <c r="KM31" s="81"/>
      <c r="KN31" s="82"/>
      <c r="KO31" s="80">
        <f>データ!DM7</f>
        <v>45.8</v>
      </c>
      <c r="KP31" s="81"/>
      <c r="KQ31" s="81"/>
      <c r="KR31" s="81"/>
      <c r="KS31" s="81"/>
      <c r="KT31" s="81"/>
      <c r="KU31" s="81"/>
      <c r="KV31" s="81"/>
      <c r="KW31" s="81"/>
      <c r="KX31" s="81"/>
      <c r="KY31" s="81"/>
      <c r="KZ31" s="81"/>
      <c r="LA31" s="81"/>
      <c r="LB31" s="81"/>
      <c r="LC31" s="81"/>
      <c r="LD31" s="81"/>
      <c r="LE31" s="81"/>
      <c r="LF31" s="81"/>
      <c r="LG31" s="82"/>
      <c r="LH31" s="80">
        <f>データ!DN7</f>
        <v>45.8</v>
      </c>
      <c r="LI31" s="81"/>
      <c r="LJ31" s="81"/>
      <c r="LK31" s="81"/>
      <c r="LL31" s="81"/>
      <c r="LM31" s="81"/>
      <c r="LN31" s="81"/>
      <c r="LO31" s="81"/>
      <c r="LP31" s="81"/>
      <c r="LQ31" s="81"/>
      <c r="LR31" s="81"/>
      <c r="LS31" s="81"/>
      <c r="LT31" s="81"/>
      <c r="LU31" s="81"/>
      <c r="LV31" s="81"/>
      <c r="LW31" s="81"/>
      <c r="LX31" s="81"/>
      <c r="LY31" s="81"/>
      <c r="LZ31" s="82"/>
      <c r="MA31" s="80">
        <f>データ!DO7</f>
        <v>50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84.3</v>
      </c>
      <c r="EM52" s="110"/>
      <c r="EN52" s="110"/>
      <c r="EO52" s="110"/>
      <c r="EP52" s="110"/>
      <c r="EQ52" s="110"/>
      <c r="ER52" s="110"/>
      <c r="ES52" s="110"/>
      <c r="ET52" s="110"/>
      <c r="EU52" s="110"/>
      <c r="EV52" s="110"/>
      <c r="EW52" s="110"/>
      <c r="EX52" s="110"/>
      <c r="EY52" s="110"/>
      <c r="EZ52" s="110"/>
      <c r="FA52" s="110"/>
      <c r="FB52" s="110"/>
      <c r="FC52" s="110"/>
      <c r="FD52" s="110"/>
      <c r="FE52" s="110">
        <f>データ!BG7</f>
        <v>84.5</v>
      </c>
      <c r="FF52" s="110"/>
      <c r="FG52" s="110"/>
      <c r="FH52" s="110"/>
      <c r="FI52" s="110"/>
      <c r="FJ52" s="110"/>
      <c r="FK52" s="110"/>
      <c r="FL52" s="110"/>
      <c r="FM52" s="110"/>
      <c r="FN52" s="110"/>
      <c r="FO52" s="110"/>
      <c r="FP52" s="110"/>
      <c r="FQ52" s="110"/>
      <c r="FR52" s="110"/>
      <c r="FS52" s="110"/>
      <c r="FT52" s="110"/>
      <c r="FU52" s="110"/>
      <c r="FV52" s="110"/>
      <c r="FW52" s="110"/>
      <c r="FX52" s="110">
        <f>データ!BH7</f>
        <v>79.099999999999994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83.6</v>
      </c>
      <c r="GR52" s="110"/>
      <c r="GS52" s="110"/>
      <c r="GT52" s="110"/>
      <c r="GU52" s="110"/>
      <c r="GV52" s="110"/>
      <c r="GW52" s="110"/>
      <c r="GX52" s="110"/>
      <c r="GY52" s="110"/>
      <c r="GZ52" s="110"/>
      <c r="HA52" s="110"/>
      <c r="HB52" s="110"/>
      <c r="HC52" s="110"/>
      <c r="HD52" s="110"/>
      <c r="HE52" s="110"/>
      <c r="HF52" s="110"/>
      <c r="HG52" s="110"/>
      <c r="HH52" s="110"/>
      <c r="HI52" s="110"/>
      <c r="HJ52" s="110">
        <f>データ!BJ7</f>
        <v>88.1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3060</v>
      </c>
      <c r="JD52" s="109"/>
      <c r="JE52" s="109"/>
      <c r="JF52" s="109"/>
      <c r="JG52" s="109"/>
      <c r="JH52" s="109"/>
      <c r="JI52" s="109"/>
      <c r="JJ52" s="109"/>
      <c r="JK52" s="109"/>
      <c r="JL52" s="109"/>
      <c r="JM52" s="109"/>
      <c r="JN52" s="109"/>
      <c r="JO52" s="109"/>
      <c r="JP52" s="109"/>
      <c r="JQ52" s="109"/>
      <c r="JR52" s="109"/>
      <c r="JS52" s="109"/>
      <c r="JT52" s="109"/>
      <c r="JU52" s="109"/>
      <c r="JV52" s="109">
        <f>データ!BR7</f>
        <v>3355</v>
      </c>
      <c r="JW52" s="109"/>
      <c r="JX52" s="109"/>
      <c r="JY52" s="109"/>
      <c r="JZ52" s="109"/>
      <c r="KA52" s="109"/>
      <c r="KB52" s="109"/>
      <c r="KC52" s="109"/>
      <c r="KD52" s="109"/>
      <c r="KE52" s="109"/>
      <c r="KF52" s="109"/>
      <c r="KG52" s="109"/>
      <c r="KH52" s="109"/>
      <c r="KI52" s="109"/>
      <c r="KJ52" s="109"/>
      <c r="KK52" s="109"/>
      <c r="KL52" s="109"/>
      <c r="KM52" s="109"/>
      <c r="KN52" s="109"/>
      <c r="KO52" s="109">
        <f>データ!BS7</f>
        <v>2487</v>
      </c>
      <c r="KP52" s="109"/>
      <c r="KQ52" s="109"/>
      <c r="KR52" s="109"/>
      <c r="KS52" s="109"/>
      <c r="KT52" s="109"/>
      <c r="KU52" s="109"/>
      <c r="KV52" s="109"/>
      <c r="KW52" s="109"/>
      <c r="KX52" s="109"/>
      <c r="KY52" s="109"/>
      <c r="KZ52" s="109"/>
      <c r="LA52" s="109"/>
      <c r="LB52" s="109"/>
      <c r="LC52" s="109"/>
      <c r="LD52" s="109"/>
      <c r="LE52" s="109"/>
      <c r="LF52" s="109"/>
      <c r="LG52" s="109"/>
      <c r="LH52" s="109">
        <f>データ!BT7</f>
        <v>2595</v>
      </c>
      <c r="LI52" s="109"/>
      <c r="LJ52" s="109"/>
      <c r="LK52" s="109"/>
      <c r="LL52" s="109"/>
      <c r="LM52" s="109"/>
      <c r="LN52" s="109"/>
      <c r="LO52" s="109"/>
      <c r="LP52" s="109"/>
      <c r="LQ52" s="109"/>
      <c r="LR52" s="109"/>
      <c r="LS52" s="109"/>
      <c r="LT52" s="109"/>
      <c r="LU52" s="109"/>
      <c r="LV52" s="109"/>
      <c r="LW52" s="109"/>
      <c r="LX52" s="109"/>
      <c r="LY52" s="109"/>
      <c r="LZ52" s="109"/>
      <c r="MA52" s="109">
        <f>データ!BU7</f>
        <v>3571</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22</v>
      </c>
      <c r="V53" s="109"/>
      <c r="W53" s="109"/>
      <c r="X53" s="109"/>
      <c r="Y53" s="109"/>
      <c r="Z53" s="109"/>
      <c r="AA53" s="109"/>
      <c r="AB53" s="109"/>
      <c r="AC53" s="109"/>
      <c r="AD53" s="109"/>
      <c r="AE53" s="109"/>
      <c r="AF53" s="109"/>
      <c r="AG53" s="109"/>
      <c r="AH53" s="109"/>
      <c r="AI53" s="109"/>
      <c r="AJ53" s="109"/>
      <c r="AK53" s="109"/>
      <c r="AL53" s="109"/>
      <c r="AM53" s="109"/>
      <c r="AN53" s="109">
        <f>データ!BA7</f>
        <v>16</v>
      </c>
      <c r="AO53" s="109"/>
      <c r="AP53" s="109"/>
      <c r="AQ53" s="109"/>
      <c r="AR53" s="109"/>
      <c r="AS53" s="109"/>
      <c r="AT53" s="109"/>
      <c r="AU53" s="109"/>
      <c r="AV53" s="109"/>
      <c r="AW53" s="109"/>
      <c r="AX53" s="109"/>
      <c r="AY53" s="109"/>
      <c r="AZ53" s="109"/>
      <c r="BA53" s="109"/>
      <c r="BB53" s="109"/>
      <c r="BC53" s="109"/>
      <c r="BD53" s="109"/>
      <c r="BE53" s="109"/>
      <c r="BF53" s="109"/>
      <c r="BG53" s="109">
        <f>データ!BB7</f>
        <v>21</v>
      </c>
      <c r="BH53" s="109"/>
      <c r="BI53" s="109"/>
      <c r="BJ53" s="109"/>
      <c r="BK53" s="109"/>
      <c r="BL53" s="109"/>
      <c r="BM53" s="109"/>
      <c r="BN53" s="109"/>
      <c r="BO53" s="109"/>
      <c r="BP53" s="109"/>
      <c r="BQ53" s="109"/>
      <c r="BR53" s="109"/>
      <c r="BS53" s="109"/>
      <c r="BT53" s="109"/>
      <c r="BU53" s="109"/>
      <c r="BV53" s="109"/>
      <c r="BW53" s="109"/>
      <c r="BX53" s="109"/>
      <c r="BY53" s="109"/>
      <c r="BZ53" s="109">
        <f>データ!BC7</f>
        <v>17</v>
      </c>
      <c r="CA53" s="109"/>
      <c r="CB53" s="109"/>
      <c r="CC53" s="109"/>
      <c r="CD53" s="109"/>
      <c r="CE53" s="109"/>
      <c r="CF53" s="109"/>
      <c r="CG53" s="109"/>
      <c r="CH53" s="109"/>
      <c r="CI53" s="109"/>
      <c r="CJ53" s="109"/>
      <c r="CK53" s="109"/>
      <c r="CL53" s="109"/>
      <c r="CM53" s="109"/>
      <c r="CN53" s="109"/>
      <c r="CO53" s="109"/>
      <c r="CP53" s="109"/>
      <c r="CQ53" s="109"/>
      <c r="CR53" s="109"/>
      <c r="CS53" s="109">
        <f>データ!BD7</f>
        <v>15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6967</v>
      </c>
      <c r="JD53" s="109"/>
      <c r="JE53" s="109"/>
      <c r="JF53" s="109"/>
      <c r="JG53" s="109"/>
      <c r="JH53" s="109"/>
      <c r="JI53" s="109"/>
      <c r="JJ53" s="109"/>
      <c r="JK53" s="109"/>
      <c r="JL53" s="109"/>
      <c r="JM53" s="109"/>
      <c r="JN53" s="109"/>
      <c r="JO53" s="109"/>
      <c r="JP53" s="109"/>
      <c r="JQ53" s="109"/>
      <c r="JR53" s="109"/>
      <c r="JS53" s="109"/>
      <c r="JT53" s="109"/>
      <c r="JU53" s="109"/>
      <c r="JV53" s="109">
        <f>データ!BW7</f>
        <v>7138</v>
      </c>
      <c r="JW53" s="109"/>
      <c r="JX53" s="109"/>
      <c r="JY53" s="109"/>
      <c r="JZ53" s="109"/>
      <c r="KA53" s="109"/>
      <c r="KB53" s="109"/>
      <c r="KC53" s="109"/>
      <c r="KD53" s="109"/>
      <c r="KE53" s="109"/>
      <c r="KF53" s="109"/>
      <c r="KG53" s="109"/>
      <c r="KH53" s="109"/>
      <c r="KI53" s="109"/>
      <c r="KJ53" s="109"/>
      <c r="KK53" s="109"/>
      <c r="KL53" s="109"/>
      <c r="KM53" s="109"/>
      <c r="KN53" s="109"/>
      <c r="KO53" s="109">
        <f>データ!BX7</f>
        <v>8131</v>
      </c>
      <c r="KP53" s="109"/>
      <c r="KQ53" s="109"/>
      <c r="KR53" s="109"/>
      <c r="KS53" s="109"/>
      <c r="KT53" s="109"/>
      <c r="KU53" s="109"/>
      <c r="KV53" s="109"/>
      <c r="KW53" s="109"/>
      <c r="KX53" s="109"/>
      <c r="KY53" s="109"/>
      <c r="KZ53" s="109"/>
      <c r="LA53" s="109"/>
      <c r="LB53" s="109"/>
      <c r="LC53" s="109"/>
      <c r="LD53" s="109"/>
      <c r="LE53" s="109"/>
      <c r="LF53" s="109"/>
      <c r="LG53" s="109"/>
      <c r="LH53" s="109">
        <f>データ!BY7</f>
        <v>8076</v>
      </c>
      <c r="LI53" s="109"/>
      <c r="LJ53" s="109"/>
      <c r="LK53" s="109"/>
      <c r="LL53" s="109"/>
      <c r="LM53" s="109"/>
      <c r="LN53" s="109"/>
      <c r="LO53" s="109"/>
      <c r="LP53" s="109"/>
      <c r="LQ53" s="109"/>
      <c r="LR53" s="109"/>
      <c r="LS53" s="109"/>
      <c r="LT53" s="109"/>
      <c r="LU53" s="109"/>
      <c r="LV53" s="109"/>
      <c r="LW53" s="109"/>
      <c r="LX53" s="109"/>
      <c r="LY53" s="109"/>
      <c r="LZ53" s="109"/>
      <c r="MA53" s="109">
        <f>データ!BZ7</f>
        <v>8265</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93913</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1ULr3+bTs8BpNnuUzAvcaPJ1ZmuGvR0sgUFgBEjKtFZpta8dQ1gKqy8KcYJhBLQuGX5d68vnHGe+M6XO0ClSKw==" saltValue="JEg2VIrN7QXHjJqB8t/fM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40" t="s">
        <v>63</v>
      </c>
      <c r="AK4" s="140"/>
      <c r="AL4" s="140"/>
      <c r="AM4" s="140"/>
      <c r="AN4" s="140"/>
      <c r="AO4" s="140"/>
      <c r="AP4" s="140"/>
      <c r="AQ4" s="140"/>
      <c r="AR4" s="140"/>
      <c r="AS4" s="140"/>
      <c r="AT4" s="140"/>
      <c r="AU4" s="150" t="s">
        <v>64</v>
      </c>
      <c r="AV4" s="140"/>
      <c r="AW4" s="140"/>
      <c r="AX4" s="140"/>
      <c r="AY4" s="140"/>
      <c r="AZ4" s="140"/>
      <c r="BA4" s="140"/>
      <c r="BB4" s="140"/>
      <c r="BC4" s="140"/>
      <c r="BD4" s="140"/>
      <c r="BE4" s="140"/>
      <c r="BF4" s="140" t="s">
        <v>65</v>
      </c>
      <c r="BG4" s="140"/>
      <c r="BH4" s="140"/>
      <c r="BI4" s="140"/>
      <c r="BJ4" s="140"/>
      <c r="BK4" s="140"/>
      <c r="BL4" s="140"/>
      <c r="BM4" s="140"/>
      <c r="BN4" s="140"/>
      <c r="BO4" s="140"/>
      <c r="BP4" s="140"/>
      <c r="BQ4" s="150" t="s">
        <v>66</v>
      </c>
      <c r="BR4" s="140"/>
      <c r="BS4" s="140"/>
      <c r="BT4" s="140"/>
      <c r="BU4" s="140"/>
      <c r="BV4" s="140"/>
      <c r="BW4" s="140"/>
      <c r="BX4" s="140"/>
      <c r="BY4" s="140"/>
      <c r="BZ4" s="140"/>
      <c r="CA4" s="140"/>
      <c r="CB4" s="140" t="s">
        <v>67</v>
      </c>
      <c r="CC4" s="140"/>
      <c r="CD4" s="140"/>
      <c r="CE4" s="140"/>
      <c r="CF4" s="140"/>
      <c r="CG4" s="140"/>
      <c r="CH4" s="140"/>
      <c r="CI4" s="140"/>
      <c r="CJ4" s="140"/>
      <c r="CK4" s="140"/>
      <c r="CL4" s="140"/>
      <c r="CM4" s="141" t="s">
        <v>68</v>
      </c>
      <c r="CN4" s="141" t="s">
        <v>69</v>
      </c>
      <c r="CO4" s="143" t="s">
        <v>70</v>
      </c>
      <c r="CP4" s="144"/>
      <c r="CQ4" s="144"/>
      <c r="CR4" s="144"/>
      <c r="CS4" s="144"/>
      <c r="CT4" s="144"/>
      <c r="CU4" s="144"/>
      <c r="CV4" s="144"/>
      <c r="CW4" s="144"/>
      <c r="CX4" s="144"/>
      <c r="CY4" s="145"/>
      <c r="CZ4" s="140" t="s">
        <v>71</v>
      </c>
      <c r="DA4" s="140"/>
      <c r="DB4" s="140"/>
      <c r="DC4" s="140"/>
      <c r="DD4" s="140"/>
      <c r="DE4" s="140"/>
      <c r="DF4" s="140"/>
      <c r="DG4" s="140"/>
      <c r="DH4" s="140"/>
      <c r="DI4" s="140"/>
      <c r="DJ4" s="14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91</v>
      </c>
      <c r="AN5" s="59" t="s">
        <v>92</v>
      </c>
      <c r="AO5" s="59" t="s">
        <v>93</v>
      </c>
      <c r="AP5" s="59" t="s">
        <v>94</v>
      </c>
      <c r="AQ5" s="59" t="s">
        <v>95</v>
      </c>
      <c r="AR5" s="59" t="s">
        <v>96</v>
      </c>
      <c r="AS5" s="59" t="s">
        <v>97</v>
      </c>
      <c r="AT5" s="59" t="s">
        <v>98</v>
      </c>
      <c r="AU5" s="59" t="s">
        <v>88</v>
      </c>
      <c r="AV5" s="59" t="s">
        <v>100</v>
      </c>
      <c r="AW5" s="59" t="s">
        <v>90</v>
      </c>
      <c r="AX5" s="59" t="s">
        <v>91</v>
      </c>
      <c r="AY5" s="59" t="s">
        <v>101</v>
      </c>
      <c r="AZ5" s="59" t="s">
        <v>93</v>
      </c>
      <c r="BA5" s="59" t="s">
        <v>94</v>
      </c>
      <c r="BB5" s="59" t="s">
        <v>95</v>
      </c>
      <c r="BC5" s="59" t="s">
        <v>96</v>
      </c>
      <c r="BD5" s="59" t="s">
        <v>97</v>
      </c>
      <c r="BE5" s="59" t="s">
        <v>98</v>
      </c>
      <c r="BF5" s="59" t="s">
        <v>88</v>
      </c>
      <c r="BG5" s="59" t="s">
        <v>89</v>
      </c>
      <c r="BH5" s="59" t="s">
        <v>90</v>
      </c>
      <c r="BI5" s="59" t="s">
        <v>91</v>
      </c>
      <c r="BJ5" s="59" t="s">
        <v>102</v>
      </c>
      <c r="BK5" s="59" t="s">
        <v>93</v>
      </c>
      <c r="BL5" s="59" t="s">
        <v>94</v>
      </c>
      <c r="BM5" s="59" t="s">
        <v>95</v>
      </c>
      <c r="BN5" s="59" t="s">
        <v>96</v>
      </c>
      <c r="BO5" s="59" t="s">
        <v>97</v>
      </c>
      <c r="BP5" s="59" t="s">
        <v>98</v>
      </c>
      <c r="BQ5" s="59" t="s">
        <v>88</v>
      </c>
      <c r="BR5" s="59" t="s">
        <v>103</v>
      </c>
      <c r="BS5" s="59" t="s">
        <v>90</v>
      </c>
      <c r="BT5" s="59" t="s">
        <v>91</v>
      </c>
      <c r="BU5" s="59" t="s">
        <v>102</v>
      </c>
      <c r="BV5" s="59" t="s">
        <v>93</v>
      </c>
      <c r="BW5" s="59" t="s">
        <v>94</v>
      </c>
      <c r="BX5" s="59" t="s">
        <v>95</v>
      </c>
      <c r="BY5" s="59" t="s">
        <v>96</v>
      </c>
      <c r="BZ5" s="59" t="s">
        <v>97</v>
      </c>
      <c r="CA5" s="59" t="s">
        <v>98</v>
      </c>
      <c r="CB5" s="59" t="s">
        <v>104</v>
      </c>
      <c r="CC5" s="59" t="s">
        <v>89</v>
      </c>
      <c r="CD5" s="59" t="s">
        <v>105</v>
      </c>
      <c r="CE5" s="59" t="s">
        <v>91</v>
      </c>
      <c r="CF5" s="59" t="s">
        <v>101</v>
      </c>
      <c r="CG5" s="59" t="s">
        <v>93</v>
      </c>
      <c r="CH5" s="59" t="s">
        <v>94</v>
      </c>
      <c r="CI5" s="59" t="s">
        <v>95</v>
      </c>
      <c r="CJ5" s="59" t="s">
        <v>96</v>
      </c>
      <c r="CK5" s="59" t="s">
        <v>97</v>
      </c>
      <c r="CL5" s="59" t="s">
        <v>98</v>
      </c>
      <c r="CM5" s="142"/>
      <c r="CN5" s="142"/>
      <c r="CO5" s="59" t="s">
        <v>88</v>
      </c>
      <c r="CP5" s="59" t="s">
        <v>89</v>
      </c>
      <c r="CQ5" s="59" t="s">
        <v>90</v>
      </c>
      <c r="CR5" s="59" t="s">
        <v>106</v>
      </c>
      <c r="CS5" s="59" t="s">
        <v>101</v>
      </c>
      <c r="CT5" s="59" t="s">
        <v>93</v>
      </c>
      <c r="CU5" s="59" t="s">
        <v>94</v>
      </c>
      <c r="CV5" s="59" t="s">
        <v>95</v>
      </c>
      <c r="CW5" s="59" t="s">
        <v>96</v>
      </c>
      <c r="CX5" s="59" t="s">
        <v>97</v>
      </c>
      <c r="CY5" s="59" t="s">
        <v>98</v>
      </c>
      <c r="CZ5" s="59" t="s">
        <v>88</v>
      </c>
      <c r="DA5" s="59" t="s">
        <v>103</v>
      </c>
      <c r="DB5" s="59" t="s">
        <v>99</v>
      </c>
      <c r="DC5" s="59" t="s">
        <v>91</v>
      </c>
      <c r="DD5" s="59" t="s">
        <v>92</v>
      </c>
      <c r="DE5" s="59" t="s">
        <v>93</v>
      </c>
      <c r="DF5" s="59" t="s">
        <v>94</v>
      </c>
      <c r="DG5" s="59" t="s">
        <v>95</v>
      </c>
      <c r="DH5" s="59" t="s">
        <v>96</v>
      </c>
      <c r="DI5" s="59" t="s">
        <v>97</v>
      </c>
      <c r="DJ5" s="59" t="s">
        <v>35</v>
      </c>
      <c r="DK5" s="59" t="s">
        <v>88</v>
      </c>
      <c r="DL5" s="59" t="s">
        <v>103</v>
      </c>
      <c r="DM5" s="59" t="s">
        <v>90</v>
      </c>
      <c r="DN5" s="59" t="s">
        <v>91</v>
      </c>
      <c r="DO5" s="59" t="s">
        <v>101</v>
      </c>
      <c r="DP5" s="59" t="s">
        <v>93</v>
      </c>
      <c r="DQ5" s="59" t="s">
        <v>94</v>
      </c>
      <c r="DR5" s="59" t="s">
        <v>95</v>
      </c>
      <c r="DS5" s="59" t="s">
        <v>96</v>
      </c>
      <c r="DT5" s="59" t="s">
        <v>97</v>
      </c>
      <c r="DU5" s="59" t="s">
        <v>98</v>
      </c>
    </row>
    <row r="6" spans="1:125" s="66" customFormat="1" x14ac:dyDescent="0.15">
      <c r="A6" s="49" t="s">
        <v>107</v>
      </c>
      <c r="B6" s="60">
        <f>B8</f>
        <v>2019</v>
      </c>
      <c r="C6" s="60">
        <f t="shared" ref="C6:X6" si="1">C8</f>
        <v>352047</v>
      </c>
      <c r="D6" s="60">
        <f t="shared" si="1"/>
        <v>47</v>
      </c>
      <c r="E6" s="60">
        <f t="shared" si="1"/>
        <v>14</v>
      </c>
      <c r="F6" s="60">
        <f t="shared" si="1"/>
        <v>0</v>
      </c>
      <c r="G6" s="60">
        <f t="shared" si="1"/>
        <v>1</v>
      </c>
      <c r="H6" s="60" t="str">
        <f>SUBSTITUTE(H8,"　","")</f>
        <v>山口県萩市</v>
      </c>
      <c r="I6" s="60" t="str">
        <f t="shared" si="1"/>
        <v>萩市新堀駐車場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53</v>
      </c>
      <c r="S6" s="62" t="str">
        <f t="shared" si="1"/>
        <v>商業施設</v>
      </c>
      <c r="T6" s="62" t="str">
        <f t="shared" si="1"/>
        <v>無</v>
      </c>
      <c r="U6" s="63">
        <f t="shared" si="1"/>
        <v>3811</v>
      </c>
      <c r="V6" s="63">
        <f t="shared" si="1"/>
        <v>120</v>
      </c>
      <c r="W6" s="63">
        <f t="shared" si="1"/>
        <v>0</v>
      </c>
      <c r="X6" s="62" t="str">
        <f t="shared" si="1"/>
        <v>導入なし</v>
      </c>
      <c r="Y6" s="64">
        <f>IF(Y8="-",NA(),Y8)</f>
        <v>637.79999999999995</v>
      </c>
      <c r="Z6" s="64">
        <f t="shared" ref="Z6:AH6" si="2">IF(Z8="-",NA(),Z8)</f>
        <v>643.79999999999995</v>
      </c>
      <c r="AA6" s="64">
        <f t="shared" si="2"/>
        <v>479.1</v>
      </c>
      <c r="AB6" s="64">
        <f t="shared" si="2"/>
        <v>609.79999999999995</v>
      </c>
      <c r="AC6" s="64">
        <f t="shared" si="2"/>
        <v>842.4</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84.3</v>
      </c>
      <c r="BG6" s="64">
        <f t="shared" ref="BG6:BO6" si="5">IF(BG8="-",NA(),BG8)</f>
        <v>84.5</v>
      </c>
      <c r="BH6" s="64">
        <f t="shared" si="5"/>
        <v>79.099999999999994</v>
      </c>
      <c r="BI6" s="64">
        <f t="shared" si="5"/>
        <v>83.6</v>
      </c>
      <c r="BJ6" s="64">
        <f t="shared" si="5"/>
        <v>88.1</v>
      </c>
      <c r="BK6" s="64">
        <f t="shared" si="5"/>
        <v>38.200000000000003</v>
      </c>
      <c r="BL6" s="64">
        <f t="shared" si="5"/>
        <v>34.6</v>
      </c>
      <c r="BM6" s="64">
        <f t="shared" si="5"/>
        <v>37.6</v>
      </c>
      <c r="BN6" s="64">
        <f t="shared" si="5"/>
        <v>30.2</v>
      </c>
      <c r="BO6" s="64">
        <f t="shared" si="5"/>
        <v>33.9</v>
      </c>
      <c r="BP6" s="61" t="str">
        <f>IF(BP8="-","",IF(BP8="-","【-】","【"&amp;SUBSTITUTE(TEXT(BP8,"#,##0.0"),"-","△")&amp;"】"))</f>
        <v>【20.8】</v>
      </c>
      <c r="BQ6" s="65">
        <f>IF(BQ8="-",NA(),BQ8)</f>
        <v>3060</v>
      </c>
      <c r="BR6" s="65">
        <f t="shared" ref="BR6:BZ6" si="6">IF(BR8="-",NA(),BR8)</f>
        <v>3355</v>
      </c>
      <c r="BS6" s="65">
        <f t="shared" si="6"/>
        <v>2487</v>
      </c>
      <c r="BT6" s="65">
        <f t="shared" si="6"/>
        <v>2595</v>
      </c>
      <c r="BU6" s="65">
        <f t="shared" si="6"/>
        <v>3571</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108</v>
      </c>
      <c r="CM6" s="63">
        <f t="shared" ref="CM6:CN6" si="7">CM8</f>
        <v>93913</v>
      </c>
      <c r="CN6" s="63">
        <f t="shared" si="7"/>
        <v>0</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52.5</v>
      </c>
      <c r="DL6" s="64">
        <f t="shared" ref="DL6:DT6" si="9">IF(DL8="-",NA(),DL8)</f>
        <v>45.8</v>
      </c>
      <c r="DM6" s="64">
        <f t="shared" si="9"/>
        <v>45.8</v>
      </c>
      <c r="DN6" s="64">
        <f t="shared" si="9"/>
        <v>45.8</v>
      </c>
      <c r="DO6" s="64">
        <f t="shared" si="9"/>
        <v>50</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109</v>
      </c>
      <c r="B7" s="60">
        <f t="shared" ref="B7:X7" si="10">B8</f>
        <v>2019</v>
      </c>
      <c r="C7" s="60">
        <f t="shared" si="10"/>
        <v>352047</v>
      </c>
      <c r="D7" s="60">
        <f t="shared" si="10"/>
        <v>47</v>
      </c>
      <c r="E7" s="60">
        <f t="shared" si="10"/>
        <v>14</v>
      </c>
      <c r="F7" s="60">
        <f t="shared" si="10"/>
        <v>0</v>
      </c>
      <c r="G7" s="60">
        <f t="shared" si="10"/>
        <v>1</v>
      </c>
      <c r="H7" s="60" t="str">
        <f t="shared" si="10"/>
        <v>山口県　萩市</v>
      </c>
      <c r="I7" s="60" t="str">
        <f t="shared" si="10"/>
        <v>萩市新堀駐車場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53</v>
      </c>
      <c r="S7" s="62" t="str">
        <f t="shared" si="10"/>
        <v>商業施設</v>
      </c>
      <c r="T7" s="62" t="str">
        <f t="shared" si="10"/>
        <v>無</v>
      </c>
      <c r="U7" s="63">
        <f t="shared" si="10"/>
        <v>3811</v>
      </c>
      <c r="V7" s="63">
        <f t="shared" si="10"/>
        <v>120</v>
      </c>
      <c r="W7" s="63">
        <f t="shared" si="10"/>
        <v>0</v>
      </c>
      <c r="X7" s="62" t="str">
        <f t="shared" si="10"/>
        <v>導入なし</v>
      </c>
      <c r="Y7" s="64">
        <f>Y8</f>
        <v>637.79999999999995</v>
      </c>
      <c r="Z7" s="64">
        <f t="shared" ref="Z7:AH7" si="11">Z8</f>
        <v>643.79999999999995</v>
      </c>
      <c r="AA7" s="64">
        <f t="shared" si="11"/>
        <v>479.1</v>
      </c>
      <c r="AB7" s="64">
        <f t="shared" si="11"/>
        <v>609.79999999999995</v>
      </c>
      <c r="AC7" s="64">
        <f t="shared" si="11"/>
        <v>842.4</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84.3</v>
      </c>
      <c r="BG7" s="64">
        <f t="shared" ref="BG7:BO7" si="14">BG8</f>
        <v>84.5</v>
      </c>
      <c r="BH7" s="64">
        <f t="shared" si="14"/>
        <v>79.099999999999994</v>
      </c>
      <c r="BI7" s="64">
        <f t="shared" si="14"/>
        <v>83.6</v>
      </c>
      <c r="BJ7" s="64">
        <f t="shared" si="14"/>
        <v>88.1</v>
      </c>
      <c r="BK7" s="64">
        <f t="shared" si="14"/>
        <v>38.200000000000003</v>
      </c>
      <c r="BL7" s="64">
        <f t="shared" si="14"/>
        <v>34.6</v>
      </c>
      <c r="BM7" s="64">
        <f t="shared" si="14"/>
        <v>37.6</v>
      </c>
      <c r="BN7" s="64">
        <f t="shared" si="14"/>
        <v>30.2</v>
      </c>
      <c r="BO7" s="64">
        <f t="shared" si="14"/>
        <v>33.9</v>
      </c>
      <c r="BP7" s="61"/>
      <c r="BQ7" s="65">
        <f>BQ8</f>
        <v>3060</v>
      </c>
      <c r="BR7" s="65">
        <f t="shared" ref="BR7:BZ7" si="15">BR8</f>
        <v>3355</v>
      </c>
      <c r="BS7" s="65">
        <f t="shared" si="15"/>
        <v>2487</v>
      </c>
      <c r="BT7" s="65">
        <f t="shared" si="15"/>
        <v>2595</v>
      </c>
      <c r="BU7" s="65">
        <f t="shared" si="15"/>
        <v>3571</v>
      </c>
      <c r="BV7" s="65">
        <f t="shared" si="15"/>
        <v>6967</v>
      </c>
      <c r="BW7" s="65">
        <f t="shared" si="15"/>
        <v>7138</v>
      </c>
      <c r="BX7" s="65">
        <f t="shared" si="15"/>
        <v>8131</v>
      </c>
      <c r="BY7" s="65">
        <f t="shared" si="15"/>
        <v>8076</v>
      </c>
      <c r="BZ7" s="65">
        <f t="shared" si="15"/>
        <v>8265</v>
      </c>
      <c r="CA7" s="63"/>
      <c r="CB7" s="64" t="s">
        <v>110</v>
      </c>
      <c r="CC7" s="64" t="s">
        <v>110</v>
      </c>
      <c r="CD7" s="64" t="s">
        <v>110</v>
      </c>
      <c r="CE7" s="64" t="s">
        <v>110</v>
      </c>
      <c r="CF7" s="64" t="s">
        <v>110</v>
      </c>
      <c r="CG7" s="64" t="s">
        <v>110</v>
      </c>
      <c r="CH7" s="64" t="s">
        <v>110</v>
      </c>
      <c r="CI7" s="64" t="s">
        <v>110</v>
      </c>
      <c r="CJ7" s="64" t="s">
        <v>110</v>
      </c>
      <c r="CK7" s="64" t="s">
        <v>108</v>
      </c>
      <c r="CL7" s="61"/>
      <c r="CM7" s="63">
        <f>CM8</f>
        <v>93913</v>
      </c>
      <c r="CN7" s="63">
        <f>CN8</f>
        <v>0</v>
      </c>
      <c r="CO7" s="64" t="s">
        <v>110</v>
      </c>
      <c r="CP7" s="64" t="s">
        <v>110</v>
      </c>
      <c r="CQ7" s="64" t="s">
        <v>110</v>
      </c>
      <c r="CR7" s="64" t="s">
        <v>110</v>
      </c>
      <c r="CS7" s="64" t="s">
        <v>110</v>
      </c>
      <c r="CT7" s="64" t="s">
        <v>110</v>
      </c>
      <c r="CU7" s="64" t="s">
        <v>110</v>
      </c>
      <c r="CV7" s="64" t="s">
        <v>110</v>
      </c>
      <c r="CW7" s="64" t="s">
        <v>110</v>
      </c>
      <c r="CX7" s="64" t="s">
        <v>108</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52.5</v>
      </c>
      <c r="DL7" s="64">
        <f t="shared" ref="DL7:DT7" si="17">DL8</f>
        <v>45.8</v>
      </c>
      <c r="DM7" s="64">
        <f t="shared" si="17"/>
        <v>45.8</v>
      </c>
      <c r="DN7" s="64">
        <f t="shared" si="17"/>
        <v>45.8</v>
      </c>
      <c r="DO7" s="64">
        <f t="shared" si="17"/>
        <v>50</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352047</v>
      </c>
      <c r="D8" s="67">
        <v>47</v>
      </c>
      <c r="E8" s="67">
        <v>14</v>
      </c>
      <c r="F8" s="67">
        <v>0</v>
      </c>
      <c r="G8" s="67">
        <v>1</v>
      </c>
      <c r="H8" s="67" t="s">
        <v>111</v>
      </c>
      <c r="I8" s="67" t="s">
        <v>112</v>
      </c>
      <c r="J8" s="67" t="s">
        <v>113</v>
      </c>
      <c r="K8" s="67" t="s">
        <v>114</v>
      </c>
      <c r="L8" s="67" t="s">
        <v>115</v>
      </c>
      <c r="M8" s="67" t="s">
        <v>116</v>
      </c>
      <c r="N8" s="67" t="s">
        <v>117</v>
      </c>
      <c r="O8" s="68" t="s">
        <v>118</v>
      </c>
      <c r="P8" s="69" t="s">
        <v>119</v>
      </c>
      <c r="Q8" s="69" t="s">
        <v>120</v>
      </c>
      <c r="R8" s="70">
        <v>53</v>
      </c>
      <c r="S8" s="69" t="s">
        <v>121</v>
      </c>
      <c r="T8" s="69" t="s">
        <v>122</v>
      </c>
      <c r="U8" s="70">
        <v>3811</v>
      </c>
      <c r="V8" s="70">
        <v>120</v>
      </c>
      <c r="W8" s="70">
        <v>0</v>
      </c>
      <c r="X8" s="69" t="s">
        <v>123</v>
      </c>
      <c r="Y8" s="71">
        <v>637.79999999999995</v>
      </c>
      <c r="Z8" s="71">
        <v>643.79999999999995</v>
      </c>
      <c r="AA8" s="71">
        <v>479.1</v>
      </c>
      <c r="AB8" s="71">
        <v>609.79999999999995</v>
      </c>
      <c r="AC8" s="71">
        <v>842.4</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84.3</v>
      </c>
      <c r="BG8" s="71">
        <v>84.5</v>
      </c>
      <c r="BH8" s="71">
        <v>79.099999999999994</v>
      </c>
      <c r="BI8" s="71">
        <v>83.6</v>
      </c>
      <c r="BJ8" s="71">
        <v>88.1</v>
      </c>
      <c r="BK8" s="71">
        <v>38.200000000000003</v>
      </c>
      <c r="BL8" s="71">
        <v>34.6</v>
      </c>
      <c r="BM8" s="71">
        <v>37.6</v>
      </c>
      <c r="BN8" s="71">
        <v>30.2</v>
      </c>
      <c r="BO8" s="71">
        <v>33.9</v>
      </c>
      <c r="BP8" s="68">
        <v>20.8</v>
      </c>
      <c r="BQ8" s="72">
        <v>3060</v>
      </c>
      <c r="BR8" s="72">
        <v>3355</v>
      </c>
      <c r="BS8" s="72">
        <v>2487</v>
      </c>
      <c r="BT8" s="73">
        <v>2595</v>
      </c>
      <c r="BU8" s="73">
        <v>3571</v>
      </c>
      <c r="BV8" s="72">
        <v>6967</v>
      </c>
      <c r="BW8" s="72">
        <v>7138</v>
      </c>
      <c r="BX8" s="72">
        <v>8131</v>
      </c>
      <c r="BY8" s="72">
        <v>8076</v>
      </c>
      <c r="BZ8" s="72">
        <v>8265</v>
      </c>
      <c r="CA8" s="70">
        <v>14290</v>
      </c>
      <c r="CB8" s="71" t="s">
        <v>115</v>
      </c>
      <c r="CC8" s="71" t="s">
        <v>115</v>
      </c>
      <c r="CD8" s="71" t="s">
        <v>115</v>
      </c>
      <c r="CE8" s="71" t="s">
        <v>115</v>
      </c>
      <c r="CF8" s="71" t="s">
        <v>115</v>
      </c>
      <c r="CG8" s="71" t="s">
        <v>115</v>
      </c>
      <c r="CH8" s="71" t="s">
        <v>115</v>
      </c>
      <c r="CI8" s="71" t="s">
        <v>115</v>
      </c>
      <c r="CJ8" s="71" t="s">
        <v>115</v>
      </c>
      <c r="CK8" s="71" t="s">
        <v>115</v>
      </c>
      <c r="CL8" s="68" t="s">
        <v>115</v>
      </c>
      <c r="CM8" s="70">
        <v>93913</v>
      </c>
      <c r="CN8" s="70">
        <v>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70.5</v>
      </c>
      <c r="DF8" s="71">
        <v>59.2</v>
      </c>
      <c r="DG8" s="71">
        <v>62.4</v>
      </c>
      <c r="DH8" s="71">
        <v>83.1</v>
      </c>
      <c r="DI8" s="71">
        <v>54.7</v>
      </c>
      <c r="DJ8" s="68">
        <v>425.4</v>
      </c>
      <c r="DK8" s="71">
        <v>52.5</v>
      </c>
      <c r="DL8" s="71">
        <v>45.8</v>
      </c>
      <c r="DM8" s="71">
        <v>45.8</v>
      </c>
      <c r="DN8" s="71">
        <v>45.8</v>
      </c>
      <c r="DO8" s="71">
        <v>50</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BHG010013</cp:lastModifiedBy>
  <dcterms:created xsi:type="dcterms:W3CDTF">2020-12-04T03:38:04Z</dcterms:created>
  <dcterms:modified xsi:type="dcterms:W3CDTF">2021-01-14T09:21:41Z</dcterms:modified>
  <cp:category/>
</cp:coreProperties>
</file>