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kfsv01\USERS\Redirect\2212\デスクトップ\経営比較分析表07 岩国市\"/>
    </mc:Choice>
  </mc:AlternateContent>
  <workbookProtection workbookAlgorithmName="SHA-512" workbookHashValue="4mmXzpHlIHvAoSmhfha3Hx3f3XJMwfXB9r1U84hf/v4VB+vjmqF53R1Ta1J45sIRnLhQMWy8UAFB9mLHA6GPZw==" workbookSaltValue="6skvuctnSXh7Taz5yBck/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AN51"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JV30" i="4"/>
  <c r="FE30" i="4"/>
  <c r="LJ10" i="4"/>
  <c r="JQ10" i="4"/>
  <c r="DU10" i="4"/>
  <c r="CF10" i="4"/>
  <c r="B10" i="4"/>
  <c r="LJ8" i="4"/>
  <c r="JQ8" i="4"/>
  <c r="HX8" i="4"/>
  <c r="DU8" i="4"/>
  <c r="CF8" i="4"/>
  <c r="AQ8" i="4"/>
  <c r="B6" i="4"/>
  <c r="BZ76" i="4" l="1"/>
  <c r="MA51" i="4"/>
  <c r="MI76" i="4"/>
  <c r="HJ51" i="4"/>
  <c r="MA30" i="4"/>
  <c r="IT76" i="4"/>
  <c r="CS51" i="4"/>
  <c r="HJ30" i="4"/>
  <c r="CS30" i="4"/>
  <c r="AN30" i="4"/>
  <c r="D11" i="5"/>
  <c r="E11" i="5"/>
  <c r="B11" i="5"/>
  <c r="HP76" i="4" l="1"/>
  <c r="BG51" i="4"/>
  <c r="FX30" i="4"/>
  <c r="FX51" i="4"/>
  <c r="KO30" i="4"/>
  <c r="BG30" i="4"/>
  <c r="AV76" i="4"/>
  <c r="KO51" i="4"/>
  <c r="LE76" i="4"/>
  <c r="BZ30" i="4"/>
  <c r="IE76" i="4"/>
  <c r="BZ51" i="4"/>
  <c r="GQ30" i="4"/>
  <c r="BK76" i="4"/>
  <c r="LH51" i="4"/>
  <c r="LT76" i="4"/>
  <c r="GQ51" i="4"/>
  <c r="LH30" i="4"/>
  <c r="R76" i="4"/>
  <c r="JC51" i="4"/>
  <c r="U30" i="4"/>
  <c r="KA76" i="4"/>
  <c r="EL51" i="4"/>
  <c r="JC30" i="4"/>
  <c r="GL76" i="4"/>
  <c r="U51" i="4"/>
  <c r="EL30" i="4"/>
</calcChain>
</file>

<file path=xl/sharedStrings.xml><?xml version="1.0" encoding="utf-8"?>
<sst xmlns="http://schemas.openxmlformats.org/spreadsheetml/2006/main" count="278" uniqueCount="128">
  <si>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</si>
  <si>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</si>
  <si>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</si>
  <si>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</si>
  <si>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</si>
  <si>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</si>
  <si>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</si>
  <si>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</si>
  <si>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</si>
  <si>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</si>
  <si>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</si>
  <si>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</si>
  <si>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</si>
  <si>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</si>
  <si>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</si>
  <si>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</si>
  <si>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</si>
  <si>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</si>
  <si>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</si>
  <si>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</si>
  <si>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</si>
  <si>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</si>
  <si>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</si>
  <si>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</si>
  <si>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</si>
  <si>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</si>
  <si>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</si>
  <si>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</si>
  <si>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</si>
  <si>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</si>
  <si>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</si>
  <si>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</si>
  <si>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</si>
  <si>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</si>
  <si>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</si>
  <si>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</si>
  <si>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</si>
  <si>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</si>
  <si>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</si>
  <si>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</si>
  <si>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</si>
  <si>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</si>
  <si>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</si>
  <si>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</si>
  <si>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</si>
  <si>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</si>
  <si>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</si>
  <si>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</si>
  <si>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</si>
  <si>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</si>
  <si>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</si>
  <si>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</si>
  <si>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</si>
  <si>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</si>
  <si>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</si>
  <si>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</si>
  <si>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</si>
  <si>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</si>
  <si>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</si>
  <si>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</si>
  <si>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</si>
  <si>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</si>
  <si>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</si>
  <si>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</si>
  <si>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</si>
  <si>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</si>
  <si>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</si>
  <si>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</si>
  <si>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</si>
  <si>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</si>
  <si>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</si>
  <si>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</si>
  <si>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</si>
  <si>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</si>
  <si>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</si>
  <si>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</si>
  <si>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</si>
  <si>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</si>
  <si>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</si>
  <si>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</si>
  <si>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</si>
  <si>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</si>
  <si>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</si>
  <si>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</si>
  <si>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</si>
  <si>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</si>
  <si>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</si>
  <si>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</si>
  <si>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</si>
  <si>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</si>
  <si>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</si>
  <si>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</si>
  <si>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</si>
  <si>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</si>
  <si>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</si>
  <si>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</si>
  <si>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</si>
  <si>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</si>
  <si>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</si>
  <si>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</si>
  <si>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</si>
  <si>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</si>
  <si>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</si>
  <si>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</si>
  <si>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</si>
  <si>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</si>
  <si>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山口県　岩国市</t>
  </si>
  <si>
    <t>三笠橋駐車場</t>
  </si>
  <si>
    <t>法非適用</t>
  </si>
  <si>
    <t>駐車場整備事業</t>
  </si>
  <si>
    <t>-</t>
  </si>
  <si>
    <t>Ａ１Ｂ１</t>
  </si>
  <si>
    <t>非設置</t>
  </si>
  <si>
    <t>該当数値なし</t>
  </si>
  <si>
    <t>届出駐車場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</si>
  <si>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</si>
  <si>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</si>
  <si>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</si>
  <si>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</si>
  <si>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</si>
  <si>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</si>
  <si>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</si>
  <si>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</si>
  <si>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</si>
  <si>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建設後33年が経過しており、施設の老朽化が進んでいる。このため、計画的な施設改修を行っている。</t>
    <rPh sb="1" eb="3">
      <t>ケンセツ</t>
    </rPh>
    <rPh sb="3" eb="4">
      <t>ゴ</t>
    </rPh>
    <rPh sb="6" eb="7">
      <t>ネン</t>
    </rPh>
    <rPh sb="8" eb="10">
      <t>ケイカ</t>
    </rPh>
    <rPh sb="15" eb="17">
      <t>シセツ</t>
    </rPh>
    <rPh sb="18" eb="21">
      <t>ロウキュウカ</t>
    </rPh>
    <rPh sb="22" eb="23">
      <t>スス</t>
    </rPh>
    <rPh sb="33" eb="36">
      <t>ケイカクテキ</t>
    </rPh>
    <rPh sb="37" eb="39">
      <t>シセツ</t>
    </rPh>
    <rPh sb="39" eb="41">
      <t>カイシュウ</t>
    </rPh>
    <rPh sb="42" eb="43">
      <t>オコナ</t>
    </rPh>
    <phoneticPr fontId="5"/>
  </si>
  <si>
    <t>　稼働率は、全国平均及び類似施設平均を下回った状態で推移している。
　本施設がある岩国駅周辺は、民間の駐車場が増加しており、今後、大幅な利用の増加は難しい状況であるが、引き続き改善に向けた取組みを検討していく必要がある。</t>
    <rPh sb="1" eb="3">
      <t>カドウ</t>
    </rPh>
    <rPh sb="3" eb="4">
      <t>リツ</t>
    </rPh>
    <rPh sb="6" eb="8">
      <t>ゼンコク</t>
    </rPh>
    <rPh sb="8" eb="10">
      <t>ヘイキン</t>
    </rPh>
    <rPh sb="10" eb="11">
      <t>オヨ</t>
    </rPh>
    <rPh sb="12" eb="14">
      <t>ルイジ</t>
    </rPh>
    <rPh sb="14" eb="16">
      <t>シセツ</t>
    </rPh>
    <rPh sb="16" eb="18">
      <t>ヘイキン</t>
    </rPh>
    <rPh sb="19" eb="21">
      <t>シタマワ</t>
    </rPh>
    <rPh sb="23" eb="25">
      <t>ジョウタイ</t>
    </rPh>
    <rPh sb="26" eb="28">
      <t>スイイ</t>
    </rPh>
    <rPh sb="35" eb="36">
      <t>ホン</t>
    </rPh>
    <rPh sb="36" eb="38">
      <t>シセツ</t>
    </rPh>
    <rPh sb="41" eb="44">
      <t>イワクニエキ</t>
    </rPh>
    <rPh sb="44" eb="46">
      <t>シュウヘン</t>
    </rPh>
    <rPh sb="48" eb="50">
      <t>ミンカン</t>
    </rPh>
    <rPh sb="51" eb="54">
      <t>チュウシャジョウ</t>
    </rPh>
    <rPh sb="55" eb="57">
      <t>ゾウカ</t>
    </rPh>
    <rPh sb="62" eb="64">
      <t>コンゴ</t>
    </rPh>
    <rPh sb="65" eb="67">
      <t>オオハバ</t>
    </rPh>
    <rPh sb="68" eb="70">
      <t>リヨウ</t>
    </rPh>
    <rPh sb="71" eb="73">
      <t>ゾウカ</t>
    </rPh>
    <rPh sb="74" eb="75">
      <t>ムズカ</t>
    </rPh>
    <rPh sb="77" eb="79">
      <t>ジョウキョウ</t>
    </rPh>
    <rPh sb="84" eb="85">
      <t>ヒ</t>
    </rPh>
    <rPh sb="86" eb="87">
      <t>ツヅ</t>
    </rPh>
    <rPh sb="88" eb="90">
      <t>カイゼン</t>
    </rPh>
    <rPh sb="91" eb="92">
      <t>ム</t>
    </rPh>
    <rPh sb="94" eb="96">
      <t>トリク</t>
    </rPh>
    <rPh sb="98" eb="100">
      <t>ケントウ</t>
    </rPh>
    <rPh sb="104" eb="106">
      <t>ヒツヨウ</t>
    </rPh>
    <phoneticPr fontId="5"/>
  </si>
  <si>
    <t>　本駐車場は、高い収益性により、概ね安定的な経営を維持している。
　今後は、計画的な改修により長寿命化を図っていく必要がある。</t>
    <rPh sb="1" eb="2">
      <t>ホン</t>
    </rPh>
    <rPh sb="2" eb="5">
      <t>チュウシャジョウ</t>
    </rPh>
    <rPh sb="7" eb="8">
      <t>タカ</t>
    </rPh>
    <rPh sb="9" eb="12">
      <t>シュウエキセイ</t>
    </rPh>
    <rPh sb="16" eb="17">
      <t>オオム</t>
    </rPh>
    <rPh sb="18" eb="21">
      <t>アンテイテキ</t>
    </rPh>
    <rPh sb="22" eb="24">
      <t>ケイエイ</t>
    </rPh>
    <rPh sb="25" eb="27">
      <t>イジ</t>
    </rPh>
    <rPh sb="34" eb="36">
      <t>コンゴ</t>
    </rPh>
    <rPh sb="38" eb="41">
      <t>ケイカクテキ</t>
    </rPh>
    <rPh sb="42" eb="44">
      <t>カイシュウ</t>
    </rPh>
    <rPh sb="47" eb="51">
      <t>チョウジュミョウカ</t>
    </rPh>
    <rPh sb="52" eb="53">
      <t>ハカ</t>
    </rPh>
    <rPh sb="57" eb="59">
      <t>ヒツヨウ</t>
    </rPh>
    <phoneticPr fontId="5"/>
  </si>
  <si>
    <t>　収益的収支比率は、類似施設平均を上回り、また売上高ＧＯＰ比率は、全国平均及び類似施設平均を大きく上回り、高い収益性を示す。そのため、他会計補助金に依存することなく、独立採算が維持されている。
　一方、ＥＢＩＴＤＡが全国平均及び類似施設平均を下回り、収益が継続して成長する見込みは高くない。今後とも収益性の安定的な成長に向けた取組みを検討する必要がある。</t>
    <rPh sb="1" eb="3">
      <t>シュウエキ</t>
    </rPh>
    <rPh sb="3" eb="4">
      <t>テキ</t>
    </rPh>
    <rPh sb="4" eb="6">
      <t>シュウシ</t>
    </rPh>
    <rPh sb="6" eb="8">
      <t>ヒリツ</t>
    </rPh>
    <rPh sb="10" eb="12">
      <t>ルイジ</t>
    </rPh>
    <rPh sb="12" eb="14">
      <t>シセツ</t>
    </rPh>
    <rPh sb="14" eb="16">
      <t>ヘイキン</t>
    </rPh>
    <rPh sb="17" eb="19">
      <t>ウワマワ</t>
    </rPh>
    <rPh sb="23" eb="24">
      <t>ウ</t>
    </rPh>
    <rPh sb="24" eb="25">
      <t>ア</t>
    </rPh>
    <rPh sb="25" eb="26">
      <t>タカ</t>
    </rPh>
    <rPh sb="29" eb="31">
      <t>ヒリツ</t>
    </rPh>
    <rPh sb="33" eb="35">
      <t>ゼンコク</t>
    </rPh>
    <rPh sb="35" eb="37">
      <t>ヘイキン</t>
    </rPh>
    <rPh sb="37" eb="38">
      <t>オヨ</t>
    </rPh>
    <rPh sb="39" eb="41">
      <t>ルイジ</t>
    </rPh>
    <rPh sb="41" eb="43">
      <t>シセツ</t>
    </rPh>
    <rPh sb="43" eb="45">
      <t>ヘイキン</t>
    </rPh>
    <rPh sb="46" eb="47">
      <t>オオ</t>
    </rPh>
    <rPh sb="49" eb="51">
      <t>ウワマワ</t>
    </rPh>
    <rPh sb="53" eb="54">
      <t>タカ</t>
    </rPh>
    <rPh sb="55" eb="58">
      <t>シュウエキセイ</t>
    </rPh>
    <rPh sb="59" eb="60">
      <t>シメ</t>
    </rPh>
    <rPh sb="67" eb="68">
      <t>タ</t>
    </rPh>
    <rPh sb="68" eb="70">
      <t>カイケイ</t>
    </rPh>
    <rPh sb="70" eb="73">
      <t>ホジョキン</t>
    </rPh>
    <rPh sb="74" eb="76">
      <t>イゾン</t>
    </rPh>
    <rPh sb="83" eb="85">
      <t>ドクリツ</t>
    </rPh>
    <rPh sb="85" eb="87">
      <t>サイサン</t>
    </rPh>
    <rPh sb="88" eb="90">
      <t>イジ</t>
    </rPh>
    <rPh sb="98" eb="100">
      <t>イッポウ</t>
    </rPh>
    <rPh sb="108" eb="110">
      <t>ゼンコク</t>
    </rPh>
    <rPh sb="110" eb="112">
      <t>ヘイキン</t>
    </rPh>
    <rPh sb="112" eb="113">
      <t>オヨ</t>
    </rPh>
    <rPh sb="114" eb="116">
      <t>ルイジ</t>
    </rPh>
    <rPh sb="116" eb="118">
      <t>シセツ</t>
    </rPh>
    <rPh sb="118" eb="120">
      <t>ヘイキン</t>
    </rPh>
    <rPh sb="121" eb="123">
      <t>シタマワ</t>
    </rPh>
    <rPh sb="125" eb="127">
      <t>シュウエキ</t>
    </rPh>
    <rPh sb="128" eb="130">
      <t>ケイゾク</t>
    </rPh>
    <rPh sb="132" eb="134">
      <t>セイチョウ</t>
    </rPh>
    <rPh sb="136" eb="138">
      <t>ミコ</t>
    </rPh>
    <rPh sb="140" eb="141">
      <t>タカ</t>
    </rPh>
    <rPh sb="145" eb="147">
      <t>コンゴ</t>
    </rPh>
    <rPh sb="149" eb="152">
      <t>シュウエキセイ</t>
    </rPh>
    <rPh sb="153" eb="156">
      <t>アンテイテキ</t>
    </rPh>
    <rPh sb="157" eb="159">
      <t>セイチョウ</t>
    </rPh>
    <rPh sb="160" eb="161">
      <t>ム</t>
    </rPh>
    <rPh sb="163" eb="165">
      <t>トリク</t>
    </rPh>
    <rPh sb="167" eb="169">
      <t>ケントウ</t>
    </rPh>
    <rPh sb="171" eb="17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</si>
</sst>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7151.1</c:v>
                </c:pt>
                <c:pt idx="1">
                  <c:v>862.3</c:v>
                </c:pt>
                <c:pt idx="2">
                  <c:v>2223.5</c:v>
                </c:pt>
                <c:pt idx="3">
                  <c:v>10761.8</c:v>
                </c:pt>
                <c:pt idx="4">
                  <c:v>849.5</c:v>
                </c:pt>
              </c:numCache>
            </c:numRef>
          </c:val>
          <c:extLst>
            <c:ext xmlns:c16="http://schemas.microsoft.com/office/drawing/2014/chart" uri="{C3380CC4-5D6E-409C-BE32-E72D297353CC}">
              <c16:uniqueId val="{00000000-8D8E-4825-9872-01295AD4380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8D8E-4825-9872-01295AD4380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EC4-4F1A-AE63-4B289C6FE42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CEC4-4F1A-AE63-4B289C6FE42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4B41-46D2-A707-984CCC9D236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B41-46D2-A707-984CCC9D236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673D-4993-A35A-C978465BE46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73D-4993-A35A-C978465BE46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0DE-45A0-95E3-DAB31C016DB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40DE-45A0-95E3-DAB31C016DB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5CD-474B-83E0-788FD08CE83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85CD-474B-83E0-788FD08CE83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62.3</c:v>
                </c:pt>
                <c:pt idx="1">
                  <c:v>62.7</c:v>
                </c:pt>
                <c:pt idx="2">
                  <c:v>63</c:v>
                </c:pt>
                <c:pt idx="3">
                  <c:v>63</c:v>
                </c:pt>
                <c:pt idx="4">
                  <c:v>63</c:v>
                </c:pt>
              </c:numCache>
            </c:numRef>
          </c:val>
          <c:extLst>
            <c:ext xmlns:c16="http://schemas.microsoft.com/office/drawing/2014/chart" uri="{C3380CC4-5D6E-409C-BE32-E72D297353CC}">
              <c16:uniqueId val="{00000000-E964-45BD-94F2-93606C79788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E964-45BD-94F2-93606C79788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98.6</c:v>
                </c:pt>
                <c:pt idx="1">
                  <c:v>88.4</c:v>
                </c:pt>
                <c:pt idx="2">
                  <c:v>95.4</c:v>
                </c:pt>
                <c:pt idx="3">
                  <c:v>99.1</c:v>
                </c:pt>
                <c:pt idx="4">
                  <c:v>88.2</c:v>
                </c:pt>
              </c:numCache>
            </c:numRef>
          </c:val>
          <c:extLst>
            <c:ext xmlns:c16="http://schemas.microsoft.com/office/drawing/2014/chart" uri="{C3380CC4-5D6E-409C-BE32-E72D297353CC}">
              <c16:uniqueId val="{00000000-01E9-41C6-86F4-38947ECD0AA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01E9-41C6-86F4-38947ECD0AA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8013</c:v>
                </c:pt>
                <c:pt idx="1">
                  <c:v>7394</c:v>
                </c:pt>
                <c:pt idx="2">
                  <c:v>8748</c:v>
                </c:pt>
                <c:pt idx="3">
                  <c:v>9489</c:v>
                </c:pt>
                <c:pt idx="4">
                  <c:v>5816</c:v>
                </c:pt>
              </c:numCache>
            </c:numRef>
          </c:val>
          <c:extLst>
            <c:ext xmlns:c16="http://schemas.microsoft.com/office/drawing/2014/chart" uri="{C3380CC4-5D6E-409C-BE32-E72D297353CC}">
              <c16:uniqueId val="{00000000-05FB-443B-86F8-AD9B392A7F7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05FB-443B-86F8-AD9B392A7F7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W6"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山口県岩国市　三笠橋駐車場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8044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292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7151.1</v>
      </c>
      <c r="V31" s="110"/>
      <c r="W31" s="110"/>
      <c r="X31" s="110"/>
      <c r="Y31" s="110"/>
      <c r="Z31" s="110"/>
      <c r="AA31" s="110"/>
      <c r="AB31" s="110"/>
      <c r="AC31" s="110"/>
      <c r="AD31" s="110"/>
      <c r="AE31" s="110"/>
      <c r="AF31" s="110"/>
      <c r="AG31" s="110"/>
      <c r="AH31" s="110"/>
      <c r="AI31" s="110"/>
      <c r="AJ31" s="110"/>
      <c r="AK31" s="110"/>
      <c r="AL31" s="110"/>
      <c r="AM31" s="110"/>
      <c r="AN31" s="110">
        <f>データ!Z7</f>
        <v>862.3</v>
      </c>
      <c r="AO31" s="110"/>
      <c r="AP31" s="110"/>
      <c r="AQ31" s="110"/>
      <c r="AR31" s="110"/>
      <c r="AS31" s="110"/>
      <c r="AT31" s="110"/>
      <c r="AU31" s="110"/>
      <c r="AV31" s="110"/>
      <c r="AW31" s="110"/>
      <c r="AX31" s="110"/>
      <c r="AY31" s="110"/>
      <c r="AZ31" s="110"/>
      <c r="BA31" s="110"/>
      <c r="BB31" s="110"/>
      <c r="BC31" s="110"/>
      <c r="BD31" s="110"/>
      <c r="BE31" s="110"/>
      <c r="BF31" s="110"/>
      <c r="BG31" s="110">
        <f>データ!AA7</f>
        <v>2223.5</v>
      </c>
      <c r="BH31" s="110"/>
      <c r="BI31" s="110"/>
      <c r="BJ31" s="110"/>
      <c r="BK31" s="110"/>
      <c r="BL31" s="110"/>
      <c r="BM31" s="110"/>
      <c r="BN31" s="110"/>
      <c r="BO31" s="110"/>
      <c r="BP31" s="110"/>
      <c r="BQ31" s="110"/>
      <c r="BR31" s="110"/>
      <c r="BS31" s="110"/>
      <c r="BT31" s="110"/>
      <c r="BU31" s="110"/>
      <c r="BV31" s="110"/>
      <c r="BW31" s="110"/>
      <c r="BX31" s="110"/>
      <c r="BY31" s="110"/>
      <c r="BZ31" s="110">
        <f>データ!AB7</f>
        <v>10761.8</v>
      </c>
      <c r="CA31" s="110"/>
      <c r="CB31" s="110"/>
      <c r="CC31" s="110"/>
      <c r="CD31" s="110"/>
      <c r="CE31" s="110"/>
      <c r="CF31" s="110"/>
      <c r="CG31" s="110"/>
      <c r="CH31" s="110"/>
      <c r="CI31" s="110"/>
      <c r="CJ31" s="110"/>
      <c r="CK31" s="110"/>
      <c r="CL31" s="110"/>
      <c r="CM31" s="110"/>
      <c r="CN31" s="110"/>
      <c r="CO31" s="110"/>
      <c r="CP31" s="110"/>
      <c r="CQ31" s="110"/>
      <c r="CR31" s="110"/>
      <c r="CS31" s="110">
        <f>データ!AC7</f>
        <v>849.5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62.3</v>
      </c>
      <c r="JD31" s="81"/>
      <c r="JE31" s="81"/>
      <c r="JF31" s="81"/>
      <c r="JG31" s="81"/>
      <c r="JH31" s="81"/>
      <c r="JI31" s="81"/>
      <c r="JJ31" s="81"/>
      <c r="JK31" s="81"/>
      <c r="JL31" s="81"/>
      <c r="JM31" s="81"/>
      <c r="JN31" s="81"/>
      <c r="JO31" s="81"/>
      <c r="JP31" s="81"/>
      <c r="JQ31" s="81"/>
      <c r="JR31" s="81"/>
      <c r="JS31" s="81"/>
      <c r="JT31" s="81"/>
      <c r="JU31" s="82"/>
      <c r="JV31" s="80">
        <f>データ!DL7</f>
        <v>62.7</v>
      </c>
      <c r="JW31" s="81"/>
      <c r="JX31" s="81"/>
      <c r="JY31" s="81"/>
      <c r="JZ31" s="81"/>
      <c r="KA31" s="81"/>
      <c r="KB31" s="81"/>
      <c r="KC31" s="81"/>
      <c r="KD31" s="81"/>
      <c r="KE31" s="81"/>
      <c r="KF31" s="81"/>
      <c r="KG31" s="81"/>
      <c r="KH31" s="81"/>
      <c r="KI31" s="81"/>
      <c r="KJ31" s="81"/>
      <c r="KK31" s="81"/>
      <c r="KL31" s="81"/>
      <c r="KM31" s="81"/>
      <c r="KN31" s="82"/>
      <c r="KO31" s="80">
        <f>データ!DM7</f>
        <v>63</v>
      </c>
      <c r="KP31" s="81"/>
      <c r="KQ31" s="81"/>
      <c r="KR31" s="81"/>
      <c r="KS31" s="81"/>
      <c r="KT31" s="81"/>
      <c r="KU31" s="81"/>
      <c r="KV31" s="81"/>
      <c r="KW31" s="81"/>
      <c r="KX31" s="81"/>
      <c r="KY31" s="81"/>
      <c r="KZ31" s="81"/>
      <c r="LA31" s="81"/>
      <c r="LB31" s="81"/>
      <c r="LC31" s="81"/>
      <c r="LD31" s="81"/>
      <c r="LE31" s="81"/>
      <c r="LF31" s="81"/>
      <c r="LG31" s="82"/>
      <c r="LH31" s="80">
        <f>データ!DN7</f>
        <v>63</v>
      </c>
      <c r="LI31" s="81"/>
      <c r="LJ31" s="81"/>
      <c r="LK31" s="81"/>
      <c r="LL31" s="81"/>
      <c r="LM31" s="81"/>
      <c r="LN31" s="81"/>
      <c r="LO31" s="81"/>
      <c r="LP31" s="81"/>
      <c r="LQ31" s="81"/>
      <c r="LR31" s="81"/>
      <c r="LS31" s="81"/>
      <c r="LT31" s="81"/>
      <c r="LU31" s="81"/>
      <c r="LV31" s="81"/>
      <c r="LW31" s="81"/>
      <c r="LX31" s="81"/>
      <c r="LY31" s="81"/>
      <c r="LZ31" s="82"/>
      <c r="MA31" s="80">
        <f>データ!DO7</f>
        <v>63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218.5</v>
      </c>
      <c r="V32" s="110"/>
      <c r="W32" s="110"/>
      <c r="X32" s="110"/>
      <c r="Y32" s="110"/>
      <c r="Z32" s="110"/>
      <c r="AA32" s="110"/>
      <c r="AB32" s="110"/>
      <c r="AC32" s="110"/>
      <c r="AD32" s="110"/>
      <c r="AE32" s="110"/>
      <c r="AF32" s="110"/>
      <c r="AG32" s="110"/>
      <c r="AH32" s="110"/>
      <c r="AI32" s="110"/>
      <c r="AJ32" s="110"/>
      <c r="AK32" s="110"/>
      <c r="AL32" s="110"/>
      <c r="AM32" s="110"/>
      <c r="AN32" s="110">
        <f>データ!AE7</f>
        <v>151.19999999999999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212.4</v>
      </c>
      <c r="BH32" s="110"/>
      <c r="BI32" s="110"/>
      <c r="BJ32" s="110"/>
      <c r="BK32" s="110"/>
      <c r="BL32" s="110"/>
      <c r="BM32" s="110"/>
      <c r="BN32" s="110"/>
      <c r="BO32" s="110"/>
      <c r="BP32" s="110"/>
      <c r="BQ32" s="110"/>
      <c r="BR32" s="110"/>
      <c r="BS32" s="110"/>
      <c r="BT32" s="110"/>
      <c r="BU32" s="110"/>
      <c r="BV32" s="110"/>
      <c r="BW32" s="110"/>
      <c r="BX32" s="110"/>
      <c r="BY32" s="110"/>
      <c r="BZ32" s="110">
        <f>データ!AG7</f>
        <v>243</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4.7</v>
      </c>
      <c r="EM32" s="110"/>
      <c r="EN32" s="110"/>
      <c r="EO32" s="110"/>
      <c r="EP32" s="110"/>
      <c r="EQ32" s="110"/>
      <c r="ER32" s="110"/>
      <c r="ES32" s="110"/>
      <c r="ET32" s="110"/>
      <c r="EU32" s="110"/>
      <c r="EV32" s="110"/>
      <c r="EW32" s="110"/>
      <c r="EX32" s="110"/>
      <c r="EY32" s="110"/>
      <c r="EZ32" s="110"/>
      <c r="FA32" s="110"/>
      <c r="FB32" s="110"/>
      <c r="FC32" s="110"/>
      <c r="FD32" s="110"/>
      <c r="FE32" s="110">
        <f>データ!AP7</f>
        <v>4</v>
      </c>
      <c r="FF32" s="110"/>
      <c r="FG32" s="110"/>
      <c r="FH32" s="110"/>
      <c r="FI32" s="110"/>
      <c r="FJ32" s="110"/>
      <c r="FK32" s="110"/>
      <c r="FL32" s="110"/>
      <c r="FM32" s="110"/>
      <c r="FN32" s="110"/>
      <c r="FO32" s="110"/>
      <c r="FP32" s="110"/>
      <c r="FQ32" s="110"/>
      <c r="FR32" s="110"/>
      <c r="FS32" s="110"/>
      <c r="FT32" s="110"/>
      <c r="FU32" s="110"/>
      <c r="FV32" s="110"/>
      <c r="FW32" s="110"/>
      <c r="FX32" s="110">
        <f>データ!AQ7</f>
        <v>2.4</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138.9</v>
      </c>
      <c r="JD32" s="81"/>
      <c r="JE32" s="81"/>
      <c r="JF32" s="81"/>
      <c r="JG32" s="81"/>
      <c r="JH32" s="81"/>
      <c r="JI32" s="81"/>
      <c r="JJ32" s="81"/>
      <c r="JK32" s="81"/>
      <c r="JL32" s="81"/>
      <c r="JM32" s="81"/>
      <c r="JN32" s="81"/>
      <c r="JO32" s="81"/>
      <c r="JP32" s="81"/>
      <c r="JQ32" s="81"/>
      <c r="JR32" s="81"/>
      <c r="JS32" s="81"/>
      <c r="JT32" s="81"/>
      <c r="JU32" s="82"/>
      <c r="JV32" s="80">
        <f>データ!DQ7</f>
        <v>139.69999999999999</v>
      </c>
      <c r="JW32" s="81"/>
      <c r="JX32" s="81"/>
      <c r="JY32" s="81"/>
      <c r="JZ32" s="81"/>
      <c r="KA32" s="81"/>
      <c r="KB32" s="81"/>
      <c r="KC32" s="81"/>
      <c r="KD32" s="81"/>
      <c r="KE32" s="81"/>
      <c r="KF32" s="81"/>
      <c r="KG32" s="81"/>
      <c r="KH32" s="81"/>
      <c r="KI32" s="81"/>
      <c r="KJ32" s="81"/>
      <c r="KK32" s="81"/>
      <c r="KL32" s="81"/>
      <c r="KM32" s="81"/>
      <c r="KN32" s="82"/>
      <c r="KO32" s="80">
        <f>データ!DR7</f>
        <v>139.30000000000001</v>
      </c>
      <c r="KP32" s="81"/>
      <c r="KQ32" s="81"/>
      <c r="KR32" s="81"/>
      <c r="KS32" s="81"/>
      <c r="KT32" s="81"/>
      <c r="KU32" s="81"/>
      <c r="KV32" s="81"/>
      <c r="KW32" s="81"/>
      <c r="KX32" s="81"/>
      <c r="KY32" s="81"/>
      <c r="KZ32" s="81"/>
      <c r="LA32" s="81"/>
      <c r="LB32" s="81"/>
      <c r="LC32" s="81"/>
      <c r="LD32" s="81"/>
      <c r="LE32" s="81"/>
      <c r="LF32" s="81"/>
      <c r="LG32" s="82"/>
      <c r="LH32" s="80">
        <f>データ!DS7</f>
        <v>135.30000000000001</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98.6</v>
      </c>
      <c r="EM52" s="110"/>
      <c r="EN52" s="110"/>
      <c r="EO52" s="110"/>
      <c r="EP52" s="110"/>
      <c r="EQ52" s="110"/>
      <c r="ER52" s="110"/>
      <c r="ES52" s="110"/>
      <c r="ET52" s="110"/>
      <c r="EU52" s="110"/>
      <c r="EV52" s="110"/>
      <c r="EW52" s="110"/>
      <c r="EX52" s="110"/>
      <c r="EY52" s="110"/>
      <c r="EZ52" s="110"/>
      <c r="FA52" s="110"/>
      <c r="FB52" s="110"/>
      <c r="FC52" s="110"/>
      <c r="FD52" s="110"/>
      <c r="FE52" s="110">
        <f>データ!BG7</f>
        <v>88.4</v>
      </c>
      <c r="FF52" s="110"/>
      <c r="FG52" s="110"/>
      <c r="FH52" s="110"/>
      <c r="FI52" s="110"/>
      <c r="FJ52" s="110"/>
      <c r="FK52" s="110"/>
      <c r="FL52" s="110"/>
      <c r="FM52" s="110"/>
      <c r="FN52" s="110"/>
      <c r="FO52" s="110"/>
      <c r="FP52" s="110"/>
      <c r="FQ52" s="110"/>
      <c r="FR52" s="110"/>
      <c r="FS52" s="110"/>
      <c r="FT52" s="110"/>
      <c r="FU52" s="110"/>
      <c r="FV52" s="110"/>
      <c r="FW52" s="110"/>
      <c r="FX52" s="110">
        <f>データ!BH7</f>
        <v>95.4</v>
      </c>
      <c r="FY52" s="110"/>
      <c r="FZ52" s="110"/>
      <c r="GA52" s="110"/>
      <c r="GB52" s="110"/>
      <c r="GC52" s="110"/>
      <c r="GD52" s="110"/>
      <c r="GE52" s="110"/>
      <c r="GF52" s="110"/>
      <c r="GG52" s="110"/>
      <c r="GH52" s="110"/>
      <c r="GI52" s="110"/>
      <c r="GJ52" s="110"/>
      <c r="GK52" s="110"/>
      <c r="GL52" s="110"/>
      <c r="GM52" s="110"/>
      <c r="GN52" s="110"/>
      <c r="GO52" s="110"/>
      <c r="GP52" s="110"/>
      <c r="GQ52" s="110">
        <f>データ!BI7</f>
        <v>99.1</v>
      </c>
      <c r="GR52" s="110"/>
      <c r="GS52" s="110"/>
      <c r="GT52" s="110"/>
      <c r="GU52" s="110"/>
      <c r="GV52" s="110"/>
      <c r="GW52" s="110"/>
      <c r="GX52" s="110"/>
      <c r="GY52" s="110"/>
      <c r="GZ52" s="110"/>
      <c r="HA52" s="110"/>
      <c r="HB52" s="110"/>
      <c r="HC52" s="110"/>
      <c r="HD52" s="110"/>
      <c r="HE52" s="110"/>
      <c r="HF52" s="110"/>
      <c r="HG52" s="110"/>
      <c r="HH52" s="110"/>
      <c r="HI52" s="110"/>
      <c r="HJ52" s="110">
        <f>データ!BJ7</f>
        <v>88.2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8013</v>
      </c>
      <c r="JD52" s="106"/>
      <c r="JE52" s="106"/>
      <c r="JF52" s="106"/>
      <c r="JG52" s="106"/>
      <c r="JH52" s="106"/>
      <c r="JI52" s="106"/>
      <c r="JJ52" s="106"/>
      <c r="JK52" s="106"/>
      <c r="JL52" s="106"/>
      <c r="JM52" s="106"/>
      <c r="JN52" s="106"/>
      <c r="JO52" s="106"/>
      <c r="JP52" s="106"/>
      <c r="JQ52" s="106"/>
      <c r="JR52" s="106"/>
      <c r="JS52" s="106"/>
      <c r="JT52" s="106"/>
      <c r="JU52" s="106"/>
      <c r="JV52" s="106">
        <f>データ!BR7</f>
        <v>7394</v>
      </c>
      <c r="JW52" s="106"/>
      <c r="JX52" s="106"/>
      <c r="JY52" s="106"/>
      <c r="JZ52" s="106"/>
      <c r="KA52" s="106"/>
      <c r="KB52" s="106"/>
      <c r="KC52" s="106"/>
      <c r="KD52" s="106"/>
      <c r="KE52" s="106"/>
      <c r="KF52" s="106"/>
      <c r="KG52" s="106"/>
      <c r="KH52" s="106"/>
      <c r="KI52" s="106"/>
      <c r="KJ52" s="106"/>
      <c r="KK52" s="106"/>
      <c r="KL52" s="106"/>
      <c r="KM52" s="106"/>
      <c r="KN52" s="106"/>
      <c r="KO52" s="106">
        <f>データ!BS7</f>
        <v>8748</v>
      </c>
      <c r="KP52" s="106"/>
      <c r="KQ52" s="106"/>
      <c r="KR52" s="106"/>
      <c r="KS52" s="106"/>
      <c r="KT52" s="106"/>
      <c r="KU52" s="106"/>
      <c r="KV52" s="106"/>
      <c r="KW52" s="106"/>
      <c r="KX52" s="106"/>
      <c r="KY52" s="106"/>
      <c r="KZ52" s="106"/>
      <c r="LA52" s="106"/>
      <c r="LB52" s="106"/>
      <c r="LC52" s="106"/>
      <c r="LD52" s="106"/>
      <c r="LE52" s="106"/>
      <c r="LF52" s="106"/>
      <c r="LG52" s="106"/>
      <c r="LH52" s="106">
        <f>データ!BT7</f>
        <v>9489</v>
      </c>
      <c r="LI52" s="106"/>
      <c r="LJ52" s="106"/>
      <c r="LK52" s="106"/>
      <c r="LL52" s="106"/>
      <c r="LM52" s="106"/>
      <c r="LN52" s="106"/>
      <c r="LO52" s="106"/>
      <c r="LP52" s="106"/>
      <c r="LQ52" s="106"/>
      <c r="LR52" s="106"/>
      <c r="LS52" s="106"/>
      <c r="LT52" s="106"/>
      <c r="LU52" s="106"/>
      <c r="LV52" s="106"/>
      <c r="LW52" s="106"/>
      <c r="LX52" s="106"/>
      <c r="LY52" s="106"/>
      <c r="LZ52" s="106"/>
      <c r="MA52" s="106">
        <f>データ!BU7</f>
        <v>5816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46</v>
      </c>
      <c r="V53" s="106"/>
      <c r="W53" s="106"/>
      <c r="X53" s="106"/>
      <c r="Y53" s="106"/>
      <c r="Z53" s="106"/>
      <c r="AA53" s="106"/>
      <c r="AB53" s="106"/>
      <c r="AC53" s="106"/>
      <c r="AD53" s="106"/>
      <c r="AE53" s="106"/>
      <c r="AF53" s="106"/>
      <c r="AG53" s="106"/>
      <c r="AH53" s="106"/>
      <c r="AI53" s="106"/>
      <c r="AJ53" s="106"/>
      <c r="AK53" s="106"/>
      <c r="AL53" s="106"/>
      <c r="AM53" s="106"/>
      <c r="AN53" s="106">
        <f>データ!BA7</f>
        <v>39</v>
      </c>
      <c r="AO53" s="106"/>
      <c r="AP53" s="106"/>
      <c r="AQ53" s="106"/>
      <c r="AR53" s="106"/>
      <c r="AS53" s="106"/>
      <c r="AT53" s="106"/>
      <c r="AU53" s="106"/>
      <c r="AV53" s="106"/>
      <c r="AW53" s="106"/>
      <c r="AX53" s="106"/>
      <c r="AY53" s="106"/>
      <c r="AZ53" s="106"/>
      <c r="BA53" s="106"/>
      <c r="BB53" s="106"/>
      <c r="BC53" s="106"/>
      <c r="BD53" s="106"/>
      <c r="BE53" s="106"/>
      <c r="BF53" s="106"/>
      <c r="BG53" s="106">
        <f>データ!BB7</f>
        <v>25</v>
      </c>
      <c r="BH53" s="106"/>
      <c r="BI53" s="106"/>
      <c r="BJ53" s="106"/>
      <c r="BK53" s="106"/>
      <c r="BL53" s="106"/>
      <c r="BM53" s="106"/>
      <c r="BN53" s="106"/>
      <c r="BO53" s="106"/>
      <c r="BP53" s="106"/>
      <c r="BQ53" s="106"/>
      <c r="BR53" s="106"/>
      <c r="BS53" s="106"/>
      <c r="BT53" s="106"/>
      <c r="BU53" s="106"/>
      <c r="BV53" s="106"/>
      <c r="BW53" s="106"/>
      <c r="BX53" s="106"/>
      <c r="BY53" s="106"/>
      <c r="BZ53" s="106">
        <f>データ!BC7</f>
        <v>23</v>
      </c>
      <c r="CA53" s="106"/>
      <c r="CB53" s="106"/>
      <c r="CC53" s="106"/>
      <c r="CD53" s="106"/>
      <c r="CE53" s="106"/>
      <c r="CF53" s="106"/>
      <c r="CG53" s="106"/>
      <c r="CH53" s="106"/>
      <c r="CI53" s="106"/>
      <c r="CJ53" s="106"/>
      <c r="CK53" s="106"/>
      <c r="CL53" s="106"/>
      <c r="CM53" s="106"/>
      <c r="CN53" s="106"/>
      <c r="CO53" s="106"/>
      <c r="CP53" s="106"/>
      <c r="CQ53" s="106"/>
      <c r="CR53" s="106"/>
      <c r="CS53" s="106">
        <f>データ!BD7</f>
        <v>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29.6</v>
      </c>
      <c r="FF53" s="110"/>
      <c r="FG53" s="110"/>
      <c r="FH53" s="110"/>
      <c r="FI53" s="110"/>
      <c r="FJ53" s="110"/>
      <c r="FK53" s="110"/>
      <c r="FL53" s="110"/>
      <c r="FM53" s="110"/>
      <c r="FN53" s="110"/>
      <c r="FO53" s="110"/>
      <c r="FP53" s="110"/>
      <c r="FQ53" s="110"/>
      <c r="FR53" s="110"/>
      <c r="FS53" s="110"/>
      <c r="FT53" s="110"/>
      <c r="FU53" s="110"/>
      <c r="FV53" s="110"/>
      <c r="FW53" s="110"/>
      <c r="FX53" s="110">
        <f>データ!BM7</f>
        <v>29.2</v>
      </c>
      <c r="FY53" s="110"/>
      <c r="FZ53" s="110"/>
      <c r="GA53" s="110"/>
      <c r="GB53" s="110"/>
      <c r="GC53" s="110"/>
      <c r="GD53" s="110"/>
      <c r="GE53" s="110"/>
      <c r="GF53" s="110"/>
      <c r="GG53" s="110"/>
      <c r="GH53" s="110"/>
      <c r="GI53" s="110"/>
      <c r="GJ53" s="110"/>
      <c r="GK53" s="110"/>
      <c r="GL53" s="110"/>
      <c r="GM53" s="110"/>
      <c r="GN53" s="110"/>
      <c r="GO53" s="110"/>
      <c r="GP53" s="110"/>
      <c r="GQ53" s="110">
        <f>データ!BN7</f>
        <v>30.4</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37496</v>
      </c>
      <c r="JD53" s="106"/>
      <c r="JE53" s="106"/>
      <c r="JF53" s="106"/>
      <c r="JG53" s="106"/>
      <c r="JH53" s="106"/>
      <c r="JI53" s="106"/>
      <c r="JJ53" s="106"/>
      <c r="JK53" s="106"/>
      <c r="JL53" s="106"/>
      <c r="JM53" s="106"/>
      <c r="JN53" s="106"/>
      <c r="JO53" s="106"/>
      <c r="JP53" s="106"/>
      <c r="JQ53" s="106"/>
      <c r="JR53" s="106"/>
      <c r="JS53" s="106"/>
      <c r="JT53" s="106"/>
      <c r="JU53" s="106"/>
      <c r="JV53" s="106">
        <f>データ!BW7</f>
        <v>31888</v>
      </c>
      <c r="JW53" s="106"/>
      <c r="JX53" s="106"/>
      <c r="JY53" s="106"/>
      <c r="JZ53" s="106"/>
      <c r="KA53" s="106"/>
      <c r="KB53" s="106"/>
      <c r="KC53" s="106"/>
      <c r="KD53" s="106"/>
      <c r="KE53" s="106"/>
      <c r="KF53" s="106"/>
      <c r="KG53" s="106"/>
      <c r="KH53" s="106"/>
      <c r="KI53" s="106"/>
      <c r="KJ53" s="106"/>
      <c r="KK53" s="106"/>
      <c r="KL53" s="106"/>
      <c r="KM53" s="106"/>
      <c r="KN53" s="106"/>
      <c r="KO53" s="106">
        <f>データ!BX7</f>
        <v>13314</v>
      </c>
      <c r="KP53" s="106"/>
      <c r="KQ53" s="106"/>
      <c r="KR53" s="106"/>
      <c r="KS53" s="106"/>
      <c r="KT53" s="106"/>
      <c r="KU53" s="106"/>
      <c r="KV53" s="106"/>
      <c r="KW53" s="106"/>
      <c r="KX53" s="106"/>
      <c r="KY53" s="106"/>
      <c r="KZ53" s="106"/>
      <c r="LA53" s="106"/>
      <c r="LB53" s="106"/>
      <c r="LC53" s="106"/>
      <c r="LD53" s="106"/>
      <c r="LE53" s="106"/>
      <c r="LF53" s="106"/>
      <c r="LG53" s="106"/>
      <c r="LH53" s="106">
        <f>データ!BY7</f>
        <v>28825</v>
      </c>
      <c r="LI53" s="106"/>
      <c r="LJ53" s="106"/>
      <c r="LK53" s="106"/>
      <c r="LL53" s="106"/>
      <c r="LM53" s="106"/>
      <c r="LN53" s="106"/>
      <c r="LO53" s="106"/>
      <c r="LP53" s="106"/>
      <c r="LQ53" s="106"/>
      <c r="LR53" s="106"/>
      <c r="LS53" s="106"/>
      <c r="LT53" s="106"/>
      <c r="LU53" s="106"/>
      <c r="LV53" s="106"/>
      <c r="LW53" s="106"/>
      <c r="LX53" s="106"/>
      <c r="LY53" s="106"/>
      <c r="LZ53" s="106"/>
      <c r="MA53" s="106">
        <f>データ!BZ7</f>
        <v>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78040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280</v>
      </c>
      <c r="KB78" s="81"/>
      <c r="KC78" s="81"/>
      <c r="KD78" s="81"/>
      <c r="KE78" s="81"/>
      <c r="KF78" s="81"/>
      <c r="KG78" s="81"/>
      <c r="KH78" s="81"/>
      <c r="KI78" s="81"/>
      <c r="KJ78" s="81"/>
      <c r="KK78" s="81"/>
      <c r="KL78" s="81"/>
      <c r="KM78" s="81"/>
      <c r="KN78" s="81"/>
      <c r="KO78" s="82"/>
      <c r="KP78" s="80">
        <f>データ!DF7</f>
        <v>239.6</v>
      </c>
      <c r="KQ78" s="81"/>
      <c r="KR78" s="81"/>
      <c r="KS78" s="81"/>
      <c r="KT78" s="81"/>
      <c r="KU78" s="81"/>
      <c r="KV78" s="81"/>
      <c r="KW78" s="81"/>
      <c r="KX78" s="81"/>
      <c r="KY78" s="81"/>
      <c r="KZ78" s="81"/>
      <c r="LA78" s="81"/>
      <c r="LB78" s="81"/>
      <c r="LC78" s="81"/>
      <c r="LD78" s="82"/>
      <c r="LE78" s="80">
        <f>データ!DG7</f>
        <v>224.1</v>
      </c>
      <c r="LF78" s="81"/>
      <c r="LG78" s="81"/>
      <c r="LH78" s="81"/>
      <c r="LI78" s="81"/>
      <c r="LJ78" s="81"/>
      <c r="LK78" s="81"/>
      <c r="LL78" s="81"/>
      <c r="LM78" s="81"/>
      <c r="LN78" s="81"/>
      <c r="LO78" s="81"/>
      <c r="LP78" s="81"/>
      <c r="LQ78" s="81"/>
      <c r="LR78" s="81"/>
      <c r="LS78" s="82"/>
      <c r="LT78" s="80">
        <f>データ!DH7</f>
        <v>152.5</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kuuuFivnYniiObyym/3nFtGkYkPBEDa6cKqswUbG6BR2+pWKPcB2H+Iek/M0A67uULvlpS2dD5PdFHgRiT7sFA==" saltValue="gt5xizH2OSvV4f6swszhC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100</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101</v>
      </c>
      <c r="B6" s="60">
        <f>B8</f>
        <v>2019</v>
      </c>
      <c r="C6" s="60">
        <f t="shared" ref="C6:X6" si="1">C8</f>
        <v>352080</v>
      </c>
      <c r="D6" s="60">
        <f t="shared" si="1"/>
        <v>47</v>
      </c>
      <c r="E6" s="60">
        <f t="shared" si="1"/>
        <v>14</v>
      </c>
      <c r="F6" s="60">
        <f t="shared" si="1"/>
        <v>0</v>
      </c>
      <c r="G6" s="60">
        <f t="shared" si="1"/>
        <v>1</v>
      </c>
      <c r="H6" s="60" t="str">
        <f>SUBSTITUTE(H8,"　","")</f>
        <v>山口県岩国市</v>
      </c>
      <c r="I6" s="60" t="str">
        <f t="shared" si="1"/>
        <v>三笠橋駐車場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33</v>
      </c>
      <c r="S6" s="62" t="str">
        <f t="shared" si="1"/>
        <v>商業施設</v>
      </c>
      <c r="T6" s="62" t="str">
        <f t="shared" si="1"/>
        <v>有</v>
      </c>
      <c r="U6" s="63">
        <f t="shared" si="1"/>
        <v>8044</v>
      </c>
      <c r="V6" s="63">
        <f t="shared" si="1"/>
        <v>292</v>
      </c>
      <c r="W6" s="63">
        <f t="shared" si="1"/>
        <v>200</v>
      </c>
      <c r="X6" s="62" t="str">
        <f t="shared" si="1"/>
        <v>利用料金制</v>
      </c>
      <c r="Y6" s="64">
        <f>IF(Y8="-",NA(),Y8)</f>
        <v>7151.1</v>
      </c>
      <c r="Z6" s="64">
        <f t="shared" ref="Z6:AH6" si="2">IF(Z8="-",NA(),Z8)</f>
        <v>862.3</v>
      </c>
      <c r="AA6" s="64">
        <f t="shared" si="2"/>
        <v>2223.5</v>
      </c>
      <c r="AB6" s="64">
        <f t="shared" si="2"/>
        <v>10761.8</v>
      </c>
      <c r="AC6" s="64">
        <f t="shared" si="2"/>
        <v>849.5</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98.6</v>
      </c>
      <c r="BG6" s="64">
        <f t="shared" ref="BG6:BO6" si="5">IF(BG8="-",NA(),BG8)</f>
        <v>88.4</v>
      </c>
      <c r="BH6" s="64">
        <f t="shared" si="5"/>
        <v>95.4</v>
      </c>
      <c r="BI6" s="64">
        <f t="shared" si="5"/>
        <v>99.1</v>
      </c>
      <c r="BJ6" s="64">
        <f t="shared" si="5"/>
        <v>88.2</v>
      </c>
      <c r="BK6" s="64">
        <f t="shared" si="5"/>
        <v>33.200000000000003</v>
      </c>
      <c r="BL6" s="64">
        <f t="shared" si="5"/>
        <v>29.6</v>
      </c>
      <c r="BM6" s="64">
        <f t="shared" si="5"/>
        <v>29.2</v>
      </c>
      <c r="BN6" s="64">
        <f t="shared" si="5"/>
        <v>30.4</v>
      </c>
      <c r="BO6" s="64">
        <f t="shared" si="5"/>
        <v>5.8</v>
      </c>
      <c r="BP6" s="61" t="str">
        <f>IF(BP8="-","",IF(BP8="-","【-】","【"&amp;SUBSTITUTE(TEXT(BP8,"#,##0.0"),"-","△")&amp;"】"))</f>
        <v>【20.8】</v>
      </c>
      <c r="BQ6" s="65">
        <f>IF(BQ8="-",NA(),BQ8)</f>
        <v>8013</v>
      </c>
      <c r="BR6" s="65">
        <f t="shared" ref="BR6:BZ6" si="6">IF(BR8="-",NA(),BR8)</f>
        <v>7394</v>
      </c>
      <c r="BS6" s="65">
        <f t="shared" si="6"/>
        <v>8748</v>
      </c>
      <c r="BT6" s="65">
        <f t="shared" si="6"/>
        <v>9489</v>
      </c>
      <c r="BU6" s="65">
        <f t="shared" si="6"/>
        <v>5816</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102</v>
      </c>
      <c r="CM6" s="63">
        <f t="shared" ref="CM6:CN6" si="7">CM8</f>
        <v>78040</v>
      </c>
      <c r="CN6" s="63">
        <f t="shared" si="7"/>
        <v>0</v>
      </c>
      <c r="CO6" s="64"/>
      <c r="CP6" s="64"/>
      <c r="CQ6" s="64"/>
      <c r="CR6" s="64"/>
      <c r="CS6" s="64"/>
      <c r="CT6" s="64"/>
      <c r="CU6" s="64"/>
      <c r="CV6" s="64"/>
      <c r="CW6" s="64"/>
      <c r="CX6" s="64"/>
      <c r="CY6" s="61" t="s">
        <v>103</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62.3</v>
      </c>
      <c r="DL6" s="64">
        <f t="shared" ref="DL6:DT6" si="9">IF(DL8="-",NA(),DL8)</f>
        <v>62.7</v>
      </c>
      <c r="DM6" s="64">
        <f t="shared" si="9"/>
        <v>63</v>
      </c>
      <c r="DN6" s="64">
        <f t="shared" si="9"/>
        <v>63</v>
      </c>
      <c r="DO6" s="64">
        <f t="shared" si="9"/>
        <v>63</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104</v>
      </c>
      <c r="B7" s="60">
        <f t="shared" ref="B7:X7" si="10">B8</f>
        <v>2019</v>
      </c>
      <c r="C7" s="60">
        <f t="shared" si="10"/>
        <v>352080</v>
      </c>
      <c r="D7" s="60">
        <f t="shared" si="10"/>
        <v>47</v>
      </c>
      <c r="E7" s="60">
        <f t="shared" si="10"/>
        <v>14</v>
      </c>
      <c r="F7" s="60">
        <f t="shared" si="10"/>
        <v>0</v>
      </c>
      <c r="G7" s="60">
        <f t="shared" si="10"/>
        <v>1</v>
      </c>
      <c r="H7" s="60" t="str">
        <f t="shared" si="10"/>
        <v>山口県　岩国市</v>
      </c>
      <c r="I7" s="60" t="str">
        <f t="shared" si="10"/>
        <v>三笠橋駐車場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33</v>
      </c>
      <c r="S7" s="62" t="str">
        <f t="shared" si="10"/>
        <v>商業施設</v>
      </c>
      <c r="T7" s="62" t="str">
        <f t="shared" si="10"/>
        <v>有</v>
      </c>
      <c r="U7" s="63">
        <f t="shared" si="10"/>
        <v>8044</v>
      </c>
      <c r="V7" s="63">
        <f t="shared" si="10"/>
        <v>292</v>
      </c>
      <c r="W7" s="63">
        <f t="shared" si="10"/>
        <v>200</v>
      </c>
      <c r="X7" s="62" t="str">
        <f t="shared" si="10"/>
        <v>利用料金制</v>
      </c>
      <c r="Y7" s="64">
        <f>Y8</f>
        <v>7151.1</v>
      </c>
      <c r="Z7" s="64">
        <f t="shared" ref="Z7:AH7" si="11">Z8</f>
        <v>862.3</v>
      </c>
      <c r="AA7" s="64">
        <f t="shared" si="11"/>
        <v>2223.5</v>
      </c>
      <c r="AB7" s="64">
        <f t="shared" si="11"/>
        <v>10761.8</v>
      </c>
      <c r="AC7" s="64">
        <f t="shared" si="11"/>
        <v>849.5</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98.6</v>
      </c>
      <c r="BG7" s="64">
        <f t="shared" ref="BG7:BO7" si="14">BG8</f>
        <v>88.4</v>
      </c>
      <c r="BH7" s="64">
        <f t="shared" si="14"/>
        <v>95.4</v>
      </c>
      <c r="BI7" s="64">
        <f t="shared" si="14"/>
        <v>99.1</v>
      </c>
      <c r="BJ7" s="64">
        <f t="shared" si="14"/>
        <v>88.2</v>
      </c>
      <c r="BK7" s="64">
        <f t="shared" si="14"/>
        <v>33.200000000000003</v>
      </c>
      <c r="BL7" s="64">
        <f t="shared" si="14"/>
        <v>29.6</v>
      </c>
      <c r="BM7" s="64">
        <f t="shared" si="14"/>
        <v>29.2</v>
      </c>
      <c r="BN7" s="64">
        <f t="shared" si="14"/>
        <v>30.4</v>
      </c>
      <c r="BO7" s="64">
        <f t="shared" si="14"/>
        <v>5.8</v>
      </c>
      <c r="BP7" s="61"/>
      <c r="BQ7" s="65">
        <f>BQ8</f>
        <v>8013</v>
      </c>
      <c r="BR7" s="65">
        <f t="shared" ref="BR7:BZ7" si="15">BR8</f>
        <v>7394</v>
      </c>
      <c r="BS7" s="65">
        <f t="shared" si="15"/>
        <v>8748</v>
      </c>
      <c r="BT7" s="65">
        <f t="shared" si="15"/>
        <v>9489</v>
      </c>
      <c r="BU7" s="65">
        <f t="shared" si="15"/>
        <v>5816</v>
      </c>
      <c r="BV7" s="65">
        <f t="shared" si="15"/>
        <v>37496</v>
      </c>
      <c r="BW7" s="65">
        <f t="shared" si="15"/>
        <v>31888</v>
      </c>
      <c r="BX7" s="65">
        <f t="shared" si="15"/>
        <v>13314</v>
      </c>
      <c r="BY7" s="65">
        <f t="shared" si="15"/>
        <v>28825</v>
      </c>
      <c r="BZ7" s="65">
        <f t="shared" si="15"/>
        <v>26838</v>
      </c>
      <c r="CA7" s="63"/>
      <c r="CB7" s="64" t="s">
        <v>105</v>
      </c>
      <c r="CC7" s="64" t="s">
        <v>105</v>
      </c>
      <c r="CD7" s="64" t="s">
        <v>105</v>
      </c>
      <c r="CE7" s="64" t="s">
        <v>105</v>
      </c>
      <c r="CF7" s="64" t="s">
        <v>105</v>
      </c>
      <c r="CG7" s="64" t="s">
        <v>105</v>
      </c>
      <c r="CH7" s="64" t="s">
        <v>105</v>
      </c>
      <c r="CI7" s="64" t="s">
        <v>105</v>
      </c>
      <c r="CJ7" s="64" t="s">
        <v>105</v>
      </c>
      <c r="CK7" s="64" t="s">
        <v>102</v>
      </c>
      <c r="CL7" s="61"/>
      <c r="CM7" s="63">
        <f>CM8</f>
        <v>78040</v>
      </c>
      <c r="CN7" s="63">
        <f>CN8</f>
        <v>0</v>
      </c>
      <c r="CO7" s="64" t="s">
        <v>105</v>
      </c>
      <c r="CP7" s="64" t="s">
        <v>105</v>
      </c>
      <c r="CQ7" s="64" t="s">
        <v>105</v>
      </c>
      <c r="CR7" s="64" t="s">
        <v>105</v>
      </c>
      <c r="CS7" s="64" t="s">
        <v>105</v>
      </c>
      <c r="CT7" s="64" t="s">
        <v>105</v>
      </c>
      <c r="CU7" s="64" t="s">
        <v>105</v>
      </c>
      <c r="CV7" s="64" t="s">
        <v>105</v>
      </c>
      <c r="CW7" s="64" t="s">
        <v>105</v>
      </c>
      <c r="CX7" s="64" t="s">
        <v>102</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62.3</v>
      </c>
      <c r="DL7" s="64">
        <f t="shared" ref="DL7:DT7" si="17">DL8</f>
        <v>62.7</v>
      </c>
      <c r="DM7" s="64">
        <f t="shared" si="17"/>
        <v>63</v>
      </c>
      <c r="DN7" s="64">
        <f t="shared" si="17"/>
        <v>63</v>
      </c>
      <c r="DO7" s="64">
        <f t="shared" si="17"/>
        <v>63</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352080</v>
      </c>
      <c r="D8" s="67">
        <v>47</v>
      </c>
      <c r="E8" s="67">
        <v>14</v>
      </c>
      <c r="F8" s="67">
        <v>0</v>
      </c>
      <c r="G8" s="67">
        <v>1</v>
      </c>
      <c r="H8" s="67" t="s">
        <v>106</v>
      </c>
      <c r="I8" s="67" t="s">
        <v>107</v>
      </c>
      <c r="J8" s="67" t="s">
        <v>108</v>
      </c>
      <c r="K8" s="67" t="s">
        <v>109</v>
      </c>
      <c r="L8" s="67" t="s">
        <v>110</v>
      </c>
      <c r="M8" s="67" t="s">
        <v>111</v>
      </c>
      <c r="N8" s="67" t="s">
        <v>112</v>
      </c>
      <c r="O8" s="68" t="s">
        <v>113</v>
      </c>
      <c r="P8" s="69" t="s">
        <v>114</v>
      </c>
      <c r="Q8" s="69" t="s">
        <v>115</v>
      </c>
      <c r="R8" s="70">
        <v>33</v>
      </c>
      <c r="S8" s="69" t="s">
        <v>116</v>
      </c>
      <c r="T8" s="69" t="s">
        <v>117</v>
      </c>
      <c r="U8" s="70">
        <v>8044</v>
      </c>
      <c r="V8" s="70">
        <v>292</v>
      </c>
      <c r="W8" s="70">
        <v>200</v>
      </c>
      <c r="X8" s="69" t="s">
        <v>118</v>
      </c>
      <c r="Y8" s="71">
        <v>7151.1</v>
      </c>
      <c r="Z8" s="71">
        <v>862.3</v>
      </c>
      <c r="AA8" s="71">
        <v>2223.5</v>
      </c>
      <c r="AB8" s="71">
        <v>10761.8</v>
      </c>
      <c r="AC8" s="71">
        <v>849.5</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98.6</v>
      </c>
      <c r="BG8" s="71">
        <v>88.4</v>
      </c>
      <c r="BH8" s="71">
        <v>95.4</v>
      </c>
      <c r="BI8" s="71">
        <v>99.1</v>
      </c>
      <c r="BJ8" s="71">
        <v>88.2</v>
      </c>
      <c r="BK8" s="71">
        <v>33.200000000000003</v>
      </c>
      <c r="BL8" s="71">
        <v>29.6</v>
      </c>
      <c r="BM8" s="71">
        <v>29.2</v>
      </c>
      <c r="BN8" s="71">
        <v>30.4</v>
      </c>
      <c r="BO8" s="71">
        <v>5.8</v>
      </c>
      <c r="BP8" s="68">
        <v>20.8</v>
      </c>
      <c r="BQ8" s="72">
        <v>8013</v>
      </c>
      <c r="BR8" s="72">
        <v>7394</v>
      </c>
      <c r="BS8" s="72">
        <v>8748</v>
      </c>
      <c r="BT8" s="73">
        <v>9489</v>
      </c>
      <c r="BU8" s="73">
        <v>5816</v>
      </c>
      <c r="BV8" s="72">
        <v>37496</v>
      </c>
      <c r="BW8" s="72">
        <v>31888</v>
      </c>
      <c r="BX8" s="72">
        <v>13314</v>
      </c>
      <c r="BY8" s="72">
        <v>28825</v>
      </c>
      <c r="BZ8" s="72">
        <v>26838</v>
      </c>
      <c r="CA8" s="70">
        <v>14290</v>
      </c>
      <c r="CB8" s="71" t="s">
        <v>110</v>
      </c>
      <c r="CC8" s="71" t="s">
        <v>110</v>
      </c>
      <c r="CD8" s="71" t="s">
        <v>110</v>
      </c>
      <c r="CE8" s="71" t="s">
        <v>110</v>
      </c>
      <c r="CF8" s="71" t="s">
        <v>110</v>
      </c>
      <c r="CG8" s="71" t="s">
        <v>110</v>
      </c>
      <c r="CH8" s="71" t="s">
        <v>110</v>
      </c>
      <c r="CI8" s="71" t="s">
        <v>110</v>
      </c>
      <c r="CJ8" s="71" t="s">
        <v>110</v>
      </c>
      <c r="CK8" s="71" t="s">
        <v>110</v>
      </c>
      <c r="CL8" s="68" t="s">
        <v>110</v>
      </c>
      <c r="CM8" s="70">
        <v>78040</v>
      </c>
      <c r="CN8" s="70">
        <v>0</v>
      </c>
      <c r="CO8" s="71" t="s">
        <v>110</v>
      </c>
      <c r="CP8" s="71" t="s">
        <v>110</v>
      </c>
      <c r="CQ8" s="71" t="s">
        <v>110</v>
      </c>
      <c r="CR8" s="71" t="s">
        <v>110</v>
      </c>
      <c r="CS8" s="71" t="s">
        <v>110</v>
      </c>
      <c r="CT8" s="71" t="s">
        <v>110</v>
      </c>
      <c r="CU8" s="71" t="s">
        <v>110</v>
      </c>
      <c r="CV8" s="71" t="s">
        <v>110</v>
      </c>
      <c r="CW8" s="71" t="s">
        <v>110</v>
      </c>
      <c r="CX8" s="71" t="s">
        <v>110</v>
      </c>
      <c r="CY8" s="68" t="s">
        <v>110</v>
      </c>
      <c r="CZ8" s="71">
        <v>0</v>
      </c>
      <c r="DA8" s="71">
        <v>0</v>
      </c>
      <c r="DB8" s="71">
        <v>0</v>
      </c>
      <c r="DC8" s="71">
        <v>0</v>
      </c>
      <c r="DD8" s="71">
        <v>0</v>
      </c>
      <c r="DE8" s="71">
        <v>280</v>
      </c>
      <c r="DF8" s="71">
        <v>239.6</v>
      </c>
      <c r="DG8" s="71">
        <v>224.1</v>
      </c>
      <c r="DH8" s="71">
        <v>152.5</v>
      </c>
      <c r="DI8" s="71">
        <v>1239.2</v>
      </c>
      <c r="DJ8" s="68">
        <v>425.4</v>
      </c>
      <c r="DK8" s="71">
        <v>62.3</v>
      </c>
      <c r="DL8" s="71">
        <v>62.7</v>
      </c>
      <c r="DM8" s="71">
        <v>63</v>
      </c>
      <c r="DN8" s="71">
        <v>63</v>
      </c>
      <c r="DO8" s="71">
        <v>63</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名和　伸也</cp:lastModifiedBy>
  <cp:lastPrinted>2021-01-18T01:50:09Z</cp:lastPrinted>
  <dcterms:created xsi:type="dcterms:W3CDTF">2020-12-04T03:38:10Z</dcterms:created>
  <dcterms:modified xsi:type="dcterms:W3CDTF">2021-01-18T01:50:12Z</dcterms:modified>
  <cp:category/>
</cp:coreProperties>
</file>