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３都市整備係\8 駐車場特会(厚狭駅南駐車場)\経営比較分析調査\R2年度\"/>
    </mc:Choice>
  </mc:AlternateContent>
  <workbookProtection workbookAlgorithmName="SHA-512" workbookHashValue="kTfvlnbFvggm5ryd46QtQaqdsGynUYLSR97HUWCT/tZ1yUUmlXIVab+XpnaTYpVtfT96C0dqBODmU64Nd987OA==" workbookSaltValue="6sO4SZcrDS8rXmOwe2Xav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IE76" i="4"/>
  <c r="BZ51" i="4"/>
  <c r="GQ30" i="4"/>
  <c r="BZ30" i="4"/>
  <c r="HP76" i="4"/>
  <c r="BG51" i="4"/>
  <c r="BG30" i="4"/>
  <c r="FX30" i="4"/>
  <c r="AV76" i="4"/>
  <c r="KO51" i="4"/>
  <c r="LE76" i="4"/>
  <c r="FX51" i="4"/>
  <c r="KO30" i="4"/>
  <c r="KP76" i="4"/>
  <c r="FE51" i="4"/>
  <c r="JV30" i="4"/>
  <c r="HA76" i="4"/>
  <c r="AN51" i="4"/>
  <c r="FE30" i="4"/>
  <c r="AN30" i="4"/>
  <c r="AG76" i="4"/>
  <c r="JV51" i="4"/>
  <c r="R76" i="4"/>
  <c r="KA76" i="4"/>
  <c r="EL51" i="4"/>
  <c r="JC30" i="4"/>
  <c r="GL76" i="4"/>
  <c r="U51" i="4"/>
  <c r="EL30" i="4"/>
  <c r="U30" i="4"/>
  <c r="JC51" i="4"/>
</calcChain>
</file>

<file path=xl/sharedStrings.xml><?xml version="1.0" encoding="utf-8"?>
<sst xmlns="http://schemas.openxmlformats.org/spreadsheetml/2006/main" count="278" uniqueCount="138">
  <si>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</si>
  <si>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</si>
  <si>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</si>
  <si>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</si>
  <si>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</si>
  <si>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</si>
  <si>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</si>
  <si>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</si>
  <si>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</si>
  <si>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</si>
  <si>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</si>
  <si>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</si>
  <si>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</si>
  <si>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</si>
  <si>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</si>
  <si>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</si>
  <si>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</si>
  <si>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</si>
  <si>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</si>
  <si>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</si>
  <si>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</si>
  <si>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</si>
  <si>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</si>
  <si>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</si>
  <si>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</si>
  <si>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</si>
  <si>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</si>
  <si>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</si>
  <si>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</si>
  <si>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</si>
  <si>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</si>
  <si>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</si>
  <si>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</si>
  <si>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</si>
  <si>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</si>
  <si>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</si>
  <si>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</si>
  <si>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</si>
  <si>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</si>
  <si>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</si>
  <si>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</si>
  <si>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</si>
  <si>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</si>
  <si>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</si>
  <si>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</si>
  <si>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</si>
  <si>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</si>
  <si>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</si>
  <si>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</si>
  <si>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</si>
  <si>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</si>
  <si>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</si>
  <si>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</si>
  <si>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</si>
  <si>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</si>
  <si>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</si>
  <si>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</si>
  <si>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</si>
  <si>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</si>
  <si>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</si>
  <si>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</si>
  <si>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</si>
  <si>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</si>
  <si>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</si>
  <si>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</si>
  <si>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</si>
  <si>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</si>
  <si>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</si>
  <si>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</si>
  <si>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</si>
  <si>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</si>
  <si>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</si>
  <si>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</si>
  <si>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</si>
  <si>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</si>
  <si>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</si>
  <si>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</si>
  <si>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</si>
  <si>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</si>
  <si>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</si>
  <si>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</si>
  <si>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</si>
  <si>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</si>
  <si>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</si>
  <si>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</si>
  <si>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</si>
  <si>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</si>
  <si>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</si>
  <si>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</si>
  <si>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</si>
  <si>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</si>
  <si>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</si>
  <si>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</si>
  <si>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</si>
  <si>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</si>
  <si>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</si>
  <si>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</si>
  <si>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</si>
  <si>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</si>
  <si>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</si>
  <si>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</si>
  <si>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</si>
  <si>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</si>
  <si>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</si>
  <si>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</si>
  <si>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</si>
  <si>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当該値(N-4)</t>
    <phoneticPr fontId="5"/>
  </si>
  <si>
    <t>当該値(N-3)</t>
    <phoneticPr fontId="5"/>
  </si>
  <si>
    <t>当該値(N-2)</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</si>
  <si>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</si>
  <si>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</si>
  <si>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</si>
  <si>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</si>
  <si>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</si>
  <si>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</si>
  <si>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</si>
  <si>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山陽小野田市</t>
  </si>
  <si>
    <t>厚狭駅南口駐車場</t>
  </si>
  <si>
    <t>法非適用</t>
  </si>
  <si>
    <t>駐車場整備事業</t>
  </si>
  <si>
    <t>-</t>
  </si>
  <si>
    <t>Ａ３Ｂ１</t>
  </si>
  <si>
    <t>非設置</t>
  </si>
  <si>
    <t>該当数値なし</t>
  </si>
  <si>
    <t>届出駐車場 附置義務駐車施設</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</si>
  <si>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</si>
  <si>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</si>
  <si>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</si>
  <si>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</si>
  <si>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</si>
  <si>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</si>
  <si>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</si>
  <si>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</si>
  <si>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</si>
  <si>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３０年度に地方債を完済し、今後利用者が増加し安定した経営を行っていく計画としていたが、令和元年度末から新型コロナウィルス感染症の影響により、大幅な収入の減少がみられる為、駐車場施設の更新投資の計画を見直し、今後の利用動向を踏まえた計画的な施設整備に努める。</t>
    <rPh sb="1" eb="3">
      <t>ヘイセイ</t>
    </rPh>
    <rPh sb="5" eb="6">
      <t>ネン</t>
    </rPh>
    <rPh sb="6" eb="7">
      <t>ド</t>
    </rPh>
    <rPh sb="8" eb="11">
      <t>チホウサイ</t>
    </rPh>
    <rPh sb="12" eb="14">
      <t>カンサイ</t>
    </rPh>
    <rPh sb="16" eb="18">
      <t>コンゴ</t>
    </rPh>
    <rPh sb="18" eb="21">
      <t>リヨウシャ</t>
    </rPh>
    <rPh sb="22" eb="24">
      <t>ゾウカ</t>
    </rPh>
    <rPh sb="25" eb="27">
      <t>アンテイ</t>
    </rPh>
    <rPh sb="29" eb="31">
      <t>ケイエイ</t>
    </rPh>
    <rPh sb="32" eb="33">
      <t>オコナ</t>
    </rPh>
    <rPh sb="37" eb="39">
      <t>ケイカク</t>
    </rPh>
    <rPh sb="46" eb="48">
      <t>レイワ</t>
    </rPh>
    <rPh sb="48" eb="50">
      <t>ガンネン</t>
    </rPh>
    <rPh sb="50" eb="51">
      <t>ド</t>
    </rPh>
    <rPh sb="51" eb="52">
      <t>マツ</t>
    </rPh>
    <rPh sb="54" eb="56">
      <t>シンガタ</t>
    </rPh>
    <rPh sb="63" eb="66">
      <t>カンセンショウ</t>
    </rPh>
    <rPh sb="67" eb="69">
      <t>エイキョウ</t>
    </rPh>
    <rPh sb="73" eb="75">
      <t>オオハバ</t>
    </rPh>
    <rPh sb="76" eb="78">
      <t>シュウニュウ</t>
    </rPh>
    <rPh sb="79" eb="81">
      <t>ゲンショウ</t>
    </rPh>
    <rPh sb="86" eb="87">
      <t>タメ</t>
    </rPh>
    <rPh sb="88" eb="91">
      <t>チュウシャジョウ</t>
    </rPh>
    <rPh sb="91" eb="93">
      <t>シセツ</t>
    </rPh>
    <rPh sb="94" eb="96">
      <t>コウシン</t>
    </rPh>
    <rPh sb="96" eb="98">
      <t>トウシ</t>
    </rPh>
    <rPh sb="99" eb="101">
      <t>ケイカク</t>
    </rPh>
    <rPh sb="102" eb="104">
      <t>ミナオ</t>
    </rPh>
    <rPh sb="106" eb="108">
      <t>コンゴ</t>
    </rPh>
    <rPh sb="109" eb="111">
      <t>リヨウ</t>
    </rPh>
    <rPh sb="111" eb="113">
      <t>ドウコウ</t>
    </rPh>
    <rPh sb="114" eb="115">
      <t>フ</t>
    </rPh>
    <rPh sb="118" eb="121">
      <t>ケイカクテキ</t>
    </rPh>
    <rPh sb="122" eb="124">
      <t>シセツ</t>
    </rPh>
    <rPh sb="124" eb="126">
      <t>セイビ</t>
    </rPh>
    <rPh sb="127" eb="128">
      <t>ツト</t>
    </rPh>
    <phoneticPr fontId="5"/>
  </si>
  <si>
    <t>　平成３０年度に地方債を完済し、稼働率も増加し比較的安定した経営を保てると想定していたが、令和元年度末から新型コロナウィルス感染症の影響により、大幅な収入の減少がみられる。令和3年度以降に予定していた未舗装部分の整備については、数年は利用動向を観察し、実施を検討していく。今後想定される経年劣化による施設改修についても、計画的に実施する予定である。</t>
    <rPh sb="1" eb="3">
      <t>ヘイセイ</t>
    </rPh>
    <rPh sb="5" eb="6">
      <t>ネン</t>
    </rPh>
    <rPh sb="6" eb="7">
      <t>ド</t>
    </rPh>
    <rPh sb="8" eb="11">
      <t>チホウサイ</t>
    </rPh>
    <rPh sb="12" eb="14">
      <t>カンサイ</t>
    </rPh>
    <rPh sb="16" eb="18">
      <t>カドウ</t>
    </rPh>
    <rPh sb="18" eb="19">
      <t>リツ</t>
    </rPh>
    <rPh sb="20" eb="22">
      <t>ゾウカ</t>
    </rPh>
    <rPh sb="23" eb="26">
      <t>ヒカクテキ</t>
    </rPh>
    <rPh sb="26" eb="28">
      <t>アンテイ</t>
    </rPh>
    <rPh sb="30" eb="32">
      <t>ケイエイ</t>
    </rPh>
    <rPh sb="33" eb="34">
      <t>タモ</t>
    </rPh>
    <rPh sb="37" eb="39">
      <t>ソウテイ</t>
    </rPh>
    <rPh sb="45" eb="47">
      <t>レイワ</t>
    </rPh>
    <rPh sb="47" eb="49">
      <t>ガンネン</t>
    </rPh>
    <rPh sb="49" eb="50">
      <t>ド</t>
    </rPh>
    <rPh sb="50" eb="51">
      <t>マツ</t>
    </rPh>
    <rPh sb="53" eb="55">
      <t>シンガタ</t>
    </rPh>
    <rPh sb="62" eb="65">
      <t>カンセンショウ</t>
    </rPh>
    <rPh sb="66" eb="68">
      <t>エイキョウ</t>
    </rPh>
    <rPh sb="72" eb="74">
      <t>オオハバ</t>
    </rPh>
    <rPh sb="75" eb="77">
      <t>シュウニュウ</t>
    </rPh>
    <rPh sb="78" eb="80">
      <t>ゲンショウ</t>
    </rPh>
    <rPh sb="86" eb="88">
      <t>レイワ</t>
    </rPh>
    <rPh sb="89" eb="90">
      <t>ネン</t>
    </rPh>
    <rPh sb="90" eb="91">
      <t>ド</t>
    </rPh>
    <rPh sb="91" eb="93">
      <t>イコウ</t>
    </rPh>
    <rPh sb="94" eb="96">
      <t>ヨテイ</t>
    </rPh>
    <rPh sb="100" eb="103">
      <t>ミホソウ</t>
    </rPh>
    <rPh sb="103" eb="105">
      <t>ブブン</t>
    </rPh>
    <rPh sb="106" eb="108">
      <t>セイビ</t>
    </rPh>
    <rPh sb="114" eb="116">
      <t>スウネン</t>
    </rPh>
    <rPh sb="117" eb="119">
      <t>リヨウ</t>
    </rPh>
    <rPh sb="119" eb="121">
      <t>ドウコウ</t>
    </rPh>
    <rPh sb="122" eb="124">
      <t>カンサツ</t>
    </rPh>
    <rPh sb="126" eb="128">
      <t>ジッシ</t>
    </rPh>
    <rPh sb="129" eb="131">
      <t>ケントウ</t>
    </rPh>
    <rPh sb="136" eb="138">
      <t>コンゴ</t>
    </rPh>
    <rPh sb="138" eb="140">
      <t>ソウテイ</t>
    </rPh>
    <rPh sb="143" eb="147">
      <t>ケイネンレッカ</t>
    </rPh>
    <rPh sb="150" eb="152">
      <t>シセツ</t>
    </rPh>
    <rPh sb="152" eb="154">
      <t>カイシュウ</t>
    </rPh>
    <rPh sb="160" eb="163">
      <t>ケイカクテキ</t>
    </rPh>
    <rPh sb="164" eb="166">
      <t>ジッシ</t>
    </rPh>
    <rPh sb="168" eb="170">
      <t>ヨテイ</t>
    </rPh>
    <phoneticPr fontId="5"/>
  </si>
  <si>
    <t>　当施設は、新幹線利用者の駐車が主であるため、比較的長時間の利用となる傾向があり、回転率が上がらないため、稼働率を上げていく取組にも限界があるが、その分限られた料金収入で過大な投資を行わないよう、施設整備は計画的に実施している。
「稼働率」について平成28年度に駐車料金の値下げを行なったことにより、その周知後は、駐車場利用者が増え、前年度よりも高い水準で推移している。</t>
    <rPh sb="1" eb="2">
      <t>トウ</t>
    </rPh>
    <rPh sb="2" eb="4">
      <t>シセツ</t>
    </rPh>
    <rPh sb="6" eb="9">
      <t>シンカンセン</t>
    </rPh>
    <rPh sb="9" eb="12">
      <t>リヨウシャ</t>
    </rPh>
    <rPh sb="13" eb="15">
      <t>チュウシャ</t>
    </rPh>
    <rPh sb="16" eb="17">
      <t>シュ</t>
    </rPh>
    <rPh sb="23" eb="26">
      <t>ヒカクテキ</t>
    </rPh>
    <rPh sb="26" eb="29">
      <t>チョウジカン</t>
    </rPh>
    <rPh sb="30" eb="32">
      <t>リヨウ</t>
    </rPh>
    <rPh sb="35" eb="37">
      <t>ケイコウ</t>
    </rPh>
    <rPh sb="41" eb="43">
      <t>カイテン</t>
    </rPh>
    <rPh sb="43" eb="44">
      <t>リツ</t>
    </rPh>
    <rPh sb="45" eb="46">
      <t>ア</t>
    </rPh>
    <rPh sb="53" eb="55">
      <t>カドウ</t>
    </rPh>
    <rPh sb="55" eb="56">
      <t>リツ</t>
    </rPh>
    <rPh sb="57" eb="58">
      <t>ア</t>
    </rPh>
    <rPh sb="62" eb="63">
      <t>ト</t>
    </rPh>
    <rPh sb="63" eb="64">
      <t>ク</t>
    </rPh>
    <rPh sb="66" eb="68">
      <t>ゲンカイ</t>
    </rPh>
    <rPh sb="75" eb="76">
      <t>ブン</t>
    </rPh>
    <rPh sb="76" eb="77">
      <t>カギ</t>
    </rPh>
    <rPh sb="80" eb="82">
      <t>リョウキン</t>
    </rPh>
    <rPh sb="82" eb="84">
      <t>シュウニュウ</t>
    </rPh>
    <rPh sb="85" eb="87">
      <t>カダイ</t>
    </rPh>
    <rPh sb="88" eb="90">
      <t>トウシ</t>
    </rPh>
    <rPh sb="91" eb="92">
      <t>オコナ</t>
    </rPh>
    <rPh sb="98" eb="100">
      <t>シセツ</t>
    </rPh>
    <rPh sb="100" eb="102">
      <t>セイビ</t>
    </rPh>
    <rPh sb="103" eb="106">
      <t>ケイカクテキ</t>
    </rPh>
    <rPh sb="107" eb="109">
      <t>ジッシ</t>
    </rPh>
    <rPh sb="116" eb="118">
      <t>カドウ</t>
    </rPh>
    <rPh sb="118" eb="119">
      <t>リツ</t>
    </rPh>
    <rPh sb="124" eb="126">
      <t>ヘイセイ</t>
    </rPh>
    <rPh sb="128" eb="130">
      <t>ネンド</t>
    </rPh>
    <rPh sb="131" eb="133">
      <t>チュウシャ</t>
    </rPh>
    <rPh sb="133" eb="134">
      <t>リョウ</t>
    </rPh>
    <rPh sb="134" eb="135">
      <t>キン</t>
    </rPh>
    <rPh sb="136" eb="138">
      <t>ネサ</t>
    </rPh>
    <rPh sb="140" eb="141">
      <t>オコ</t>
    </rPh>
    <rPh sb="152" eb="154">
      <t>シュウチ</t>
    </rPh>
    <rPh sb="154" eb="155">
      <t>ゴ</t>
    </rPh>
    <rPh sb="157" eb="159">
      <t>チュウシャ</t>
    </rPh>
    <rPh sb="159" eb="160">
      <t>ジョウ</t>
    </rPh>
    <rPh sb="160" eb="163">
      <t>リヨウシャ</t>
    </rPh>
    <rPh sb="164" eb="165">
      <t>フ</t>
    </rPh>
    <rPh sb="167" eb="168">
      <t>ゼン</t>
    </rPh>
    <rPh sb="168" eb="170">
      <t>ネンド</t>
    </rPh>
    <rPh sb="173" eb="174">
      <t>タカ</t>
    </rPh>
    <rPh sb="175" eb="177">
      <t>スイジュン</t>
    </rPh>
    <rPh sb="178" eb="180">
      <t>スイイ</t>
    </rPh>
    <phoneticPr fontId="5"/>
  </si>
  <si>
    <t>　当駐車場は、一般会計からの繰り入れをせず、料金収入で運営しており、経営状態は安定している。
　「収益的収支比率」については、利用者の利活用向上の観点から、平成２８年度に料金の値下げを実施し、周知されたことにより数値が増加し、稼働率も微増ながら増加している。
　「売上高ＧＯＰ比率」「ＥＢＩＴＤＡ」については総収益が増加し、総費用（臨時的な工事費等）が減少した為、数値は増加している。
　令和元年度末から、新型コロナウィルス感染症の影響により、テレワークや外出自粛などが実施され、駐車場利用者が少なくなっており今後は大幅な収入の減少が想定される。</t>
    <rPh sb="1" eb="2">
      <t>トウ</t>
    </rPh>
    <rPh sb="2" eb="5">
      <t>チュウシャジョウ</t>
    </rPh>
    <rPh sb="7" eb="9">
      <t>イッパンカ</t>
    </rPh>
    <rPh sb="9" eb="11">
      <t>イケイ</t>
    </rPh>
    <rPh sb="14" eb="15">
      <t>ク</t>
    </rPh>
    <rPh sb="16" eb="17">
      <t>イ</t>
    </rPh>
    <rPh sb="22" eb="26">
      <t>リョウキンシュウニュウ</t>
    </rPh>
    <rPh sb="27" eb="29">
      <t>ウンエイ</t>
    </rPh>
    <rPh sb="34" eb="36">
      <t>ケイエイ</t>
    </rPh>
    <rPh sb="36" eb="38">
      <t>ジョウタイ</t>
    </rPh>
    <rPh sb="39" eb="41">
      <t>アンテイ</t>
    </rPh>
    <rPh sb="49" eb="54">
      <t>シュウエキテキシュウシ</t>
    </rPh>
    <rPh sb="54" eb="56">
      <t>ヒリツ</t>
    </rPh>
    <rPh sb="63" eb="66">
      <t>リヨウシャ</t>
    </rPh>
    <rPh sb="67" eb="70">
      <t>リカツヨウ</t>
    </rPh>
    <rPh sb="70" eb="72">
      <t>コウジョウ</t>
    </rPh>
    <rPh sb="73" eb="75">
      <t>カンテン</t>
    </rPh>
    <rPh sb="78" eb="80">
      <t>ヘイセイ</t>
    </rPh>
    <rPh sb="82" eb="83">
      <t>ネン</t>
    </rPh>
    <rPh sb="83" eb="84">
      <t>ド</t>
    </rPh>
    <rPh sb="85" eb="87">
      <t>リョウキン</t>
    </rPh>
    <rPh sb="88" eb="90">
      <t>ネサ</t>
    </rPh>
    <rPh sb="92" eb="94">
      <t>ジッシ</t>
    </rPh>
    <rPh sb="96" eb="98">
      <t>シュウチ</t>
    </rPh>
    <rPh sb="106" eb="108">
      <t>スウチ</t>
    </rPh>
    <rPh sb="109" eb="111">
      <t>ゾウカ</t>
    </rPh>
    <rPh sb="113" eb="116">
      <t>カドウリツ</t>
    </rPh>
    <rPh sb="117" eb="119">
      <t>ビゾウ</t>
    </rPh>
    <rPh sb="122" eb="124">
      <t>ゾウカ</t>
    </rPh>
    <rPh sb="132" eb="135">
      <t>ウリアゲダカ</t>
    </rPh>
    <rPh sb="138" eb="140">
      <t>ヒリツ</t>
    </rPh>
    <rPh sb="154" eb="157">
      <t>ソウシュウエキ</t>
    </rPh>
    <rPh sb="158" eb="160">
      <t>ゾウカ</t>
    </rPh>
    <rPh sb="162" eb="165">
      <t>ソウヒヨウ</t>
    </rPh>
    <rPh sb="166" eb="169">
      <t>リンジテキ</t>
    </rPh>
    <rPh sb="170" eb="172">
      <t>コウジ</t>
    </rPh>
    <rPh sb="172" eb="173">
      <t>ヒ</t>
    </rPh>
    <rPh sb="173" eb="174">
      <t>トウ</t>
    </rPh>
    <rPh sb="176" eb="178">
      <t>ゲンショウ</t>
    </rPh>
    <rPh sb="180" eb="181">
      <t>タメ</t>
    </rPh>
    <rPh sb="182" eb="184">
      <t>スウチ</t>
    </rPh>
    <rPh sb="185" eb="187">
      <t>ゾウカ</t>
    </rPh>
    <rPh sb="194" eb="196">
      <t>レイワ</t>
    </rPh>
    <rPh sb="196" eb="198">
      <t>ガンネン</t>
    </rPh>
    <rPh sb="198" eb="199">
      <t>ド</t>
    </rPh>
    <rPh sb="199" eb="200">
      <t>マツ</t>
    </rPh>
    <rPh sb="203" eb="205">
      <t>シンガタ</t>
    </rPh>
    <rPh sb="212" eb="215">
      <t>カンセンショウ</t>
    </rPh>
    <rPh sb="216" eb="218">
      <t>エイキョウ</t>
    </rPh>
    <rPh sb="228" eb="230">
      <t>ガイシュツ</t>
    </rPh>
    <rPh sb="230" eb="232">
      <t>ジシュク</t>
    </rPh>
    <rPh sb="235" eb="237">
      <t>ジッシ</t>
    </rPh>
    <rPh sb="240" eb="243">
      <t>チュウシャジョウ</t>
    </rPh>
    <rPh sb="243" eb="246">
      <t>リヨウシャ</t>
    </rPh>
    <rPh sb="247" eb="248">
      <t>スク</t>
    </rPh>
    <rPh sb="255" eb="257">
      <t>コンゴ</t>
    </rPh>
    <rPh sb="258" eb="260">
      <t>オオハバ</t>
    </rPh>
    <rPh sb="261" eb="263">
      <t>シュウニュウ</t>
    </rPh>
    <rPh sb="264" eb="266">
      <t>ゲンショウ</t>
    </rPh>
    <rPh sb="267" eb="269">
      <t>ソウテイ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</si>
</sst>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117.2</c:v>
                </c:pt>
                <c:pt idx="1">
                  <c:v>61</c:v>
                </c:pt>
                <c:pt idx="2">
                  <c:v>79.3</c:v>
                </c:pt>
                <c:pt idx="3">
                  <c:v>138.30000000000001</c:v>
                </c:pt>
                <c:pt idx="4">
                  <c:v>255.1</c:v>
                </c:pt>
              </c:numCache>
            </c:numRef>
          </c:val>
          <c:extLst xmlns:c16r2="http://schemas.microsoft.com/office/drawing/2015/06/chart">
            <c:ext xmlns:c16="http://schemas.microsoft.com/office/drawing/2014/chart" uri="{C3380CC4-5D6E-409C-BE32-E72D297353CC}">
              <c16:uniqueId val="{00000000-61A6-4581-9915-A261930E9056}"/>
            </c:ext>
          </c:extLst>
        </c:ser>
        <c:dLbls>
          <c:showLegendKey val="0"/>
          <c:showVal val="0"/>
          <c:showCatName val="0"/>
          <c:showSerName val="0"/>
          <c:showPercent val="0"/>
          <c:showBubbleSize val="0"/>
        </c:dLbls>
        <c:gapWidth val="150"/>
        <c:axId val="268580416"/>
        <c:axId val="26858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xmlns:c16r2="http://schemas.microsoft.com/office/drawing/2015/06/chart">
            <c:ext xmlns:c16="http://schemas.microsoft.com/office/drawing/2014/chart" uri="{C3380CC4-5D6E-409C-BE32-E72D297353CC}">
              <c16:uniqueId val="{00000001-61A6-4581-9915-A261930E9056}"/>
            </c:ext>
          </c:extLst>
        </c:ser>
        <c:dLbls>
          <c:showLegendKey val="0"/>
          <c:showVal val="0"/>
          <c:showCatName val="0"/>
          <c:showSerName val="0"/>
          <c:showPercent val="0"/>
          <c:showBubbleSize val="0"/>
        </c:dLbls>
        <c:marker val="1"/>
        <c:smooth val="0"/>
        <c:axId val="268580416"/>
        <c:axId val="268581592"/>
      </c:lineChart>
      <c:catAx>
        <c:axId val="268580416"/>
        <c:scaling>
          <c:orientation val="minMax"/>
        </c:scaling>
        <c:delete val="1"/>
        <c:axPos val="b"/>
        <c:numFmt formatCode="General" sourceLinked="1"/>
        <c:majorTickMark val="none"/>
        <c:minorTickMark val="none"/>
        <c:tickLblPos val="none"/>
        <c:crossAx val="268581592"/>
        <c:crosses val="autoZero"/>
        <c:auto val="1"/>
        <c:lblAlgn val="ctr"/>
        <c:lblOffset val="100"/>
        <c:noMultiLvlLbl val="1"/>
      </c:catAx>
      <c:valAx>
        <c:axId val="26858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858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153.19999999999999</c:v>
                </c:pt>
                <c:pt idx="1">
                  <c:v>163.1</c:v>
                </c:pt>
                <c:pt idx="2">
                  <c:v>24.6</c:v>
                </c:pt>
                <c:pt idx="3">
                  <c:v>0</c:v>
                </c:pt>
                <c:pt idx="4">
                  <c:v>0</c:v>
                </c:pt>
              </c:numCache>
            </c:numRef>
          </c:val>
          <c:extLst xmlns:c16r2="http://schemas.microsoft.com/office/drawing/2015/06/chart">
            <c:ext xmlns:c16="http://schemas.microsoft.com/office/drawing/2014/chart" uri="{C3380CC4-5D6E-409C-BE32-E72D297353CC}">
              <c16:uniqueId val="{00000000-A1CA-4405-BB7A-13CFA6660FA6}"/>
            </c:ext>
          </c:extLst>
        </c:ser>
        <c:dLbls>
          <c:showLegendKey val="0"/>
          <c:showVal val="0"/>
          <c:showCatName val="0"/>
          <c:showSerName val="0"/>
          <c:showPercent val="0"/>
          <c:showBubbleSize val="0"/>
        </c:dLbls>
        <c:gapWidth val="150"/>
        <c:axId val="336199376"/>
        <c:axId val="33620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xmlns:c16r2="http://schemas.microsoft.com/office/drawing/2015/06/chart">
            <c:ext xmlns:c16="http://schemas.microsoft.com/office/drawing/2014/chart" uri="{C3380CC4-5D6E-409C-BE32-E72D297353CC}">
              <c16:uniqueId val="{00000001-A1CA-4405-BB7A-13CFA6660FA6}"/>
            </c:ext>
          </c:extLst>
        </c:ser>
        <c:dLbls>
          <c:showLegendKey val="0"/>
          <c:showVal val="0"/>
          <c:showCatName val="0"/>
          <c:showSerName val="0"/>
          <c:showPercent val="0"/>
          <c:showBubbleSize val="0"/>
        </c:dLbls>
        <c:marker val="1"/>
        <c:smooth val="0"/>
        <c:axId val="336199376"/>
        <c:axId val="336200160"/>
      </c:lineChart>
      <c:catAx>
        <c:axId val="336199376"/>
        <c:scaling>
          <c:orientation val="minMax"/>
        </c:scaling>
        <c:delete val="1"/>
        <c:axPos val="b"/>
        <c:numFmt formatCode="General" sourceLinked="1"/>
        <c:majorTickMark val="none"/>
        <c:minorTickMark val="none"/>
        <c:tickLblPos val="none"/>
        <c:crossAx val="336200160"/>
        <c:crosses val="autoZero"/>
        <c:auto val="1"/>
        <c:lblAlgn val="ctr"/>
        <c:lblOffset val="100"/>
        <c:noMultiLvlLbl val="1"/>
      </c:catAx>
      <c:valAx>
        <c:axId val="33620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19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BC2-4FE3-BBDC-C5BA63273D2F}"/>
            </c:ext>
          </c:extLst>
        </c:ser>
        <c:dLbls>
          <c:showLegendKey val="0"/>
          <c:showVal val="0"/>
          <c:showCatName val="0"/>
          <c:showSerName val="0"/>
          <c:showPercent val="0"/>
          <c:showBubbleSize val="0"/>
        </c:dLbls>
        <c:gapWidth val="150"/>
        <c:axId val="336197024"/>
        <c:axId val="33619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BC2-4FE3-BBDC-C5BA63273D2F}"/>
            </c:ext>
          </c:extLst>
        </c:ser>
        <c:dLbls>
          <c:showLegendKey val="0"/>
          <c:showVal val="0"/>
          <c:showCatName val="0"/>
          <c:showSerName val="0"/>
          <c:showPercent val="0"/>
          <c:showBubbleSize val="0"/>
        </c:dLbls>
        <c:marker val="1"/>
        <c:smooth val="0"/>
        <c:axId val="336197024"/>
        <c:axId val="336194672"/>
      </c:lineChart>
      <c:catAx>
        <c:axId val="336197024"/>
        <c:scaling>
          <c:orientation val="minMax"/>
        </c:scaling>
        <c:delete val="1"/>
        <c:axPos val="b"/>
        <c:numFmt formatCode="General" sourceLinked="1"/>
        <c:majorTickMark val="none"/>
        <c:minorTickMark val="none"/>
        <c:tickLblPos val="none"/>
        <c:crossAx val="336194672"/>
        <c:crosses val="autoZero"/>
        <c:auto val="1"/>
        <c:lblAlgn val="ctr"/>
        <c:lblOffset val="100"/>
        <c:noMultiLvlLbl val="1"/>
      </c:catAx>
      <c:valAx>
        <c:axId val="33619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19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8E1-4FBB-A793-8D2398B3244A}"/>
            </c:ext>
          </c:extLst>
        </c:ser>
        <c:dLbls>
          <c:showLegendKey val="0"/>
          <c:showVal val="0"/>
          <c:showCatName val="0"/>
          <c:showSerName val="0"/>
          <c:showPercent val="0"/>
          <c:showBubbleSize val="0"/>
        </c:dLbls>
        <c:gapWidth val="150"/>
        <c:axId val="336196240"/>
        <c:axId val="33620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8E1-4FBB-A793-8D2398B3244A}"/>
            </c:ext>
          </c:extLst>
        </c:ser>
        <c:dLbls>
          <c:showLegendKey val="0"/>
          <c:showVal val="0"/>
          <c:showCatName val="0"/>
          <c:showSerName val="0"/>
          <c:showPercent val="0"/>
          <c:showBubbleSize val="0"/>
        </c:dLbls>
        <c:marker val="1"/>
        <c:smooth val="0"/>
        <c:axId val="336196240"/>
        <c:axId val="336201336"/>
      </c:lineChart>
      <c:catAx>
        <c:axId val="336196240"/>
        <c:scaling>
          <c:orientation val="minMax"/>
        </c:scaling>
        <c:delete val="1"/>
        <c:axPos val="b"/>
        <c:numFmt formatCode="General" sourceLinked="1"/>
        <c:majorTickMark val="none"/>
        <c:minorTickMark val="none"/>
        <c:tickLblPos val="none"/>
        <c:crossAx val="336201336"/>
        <c:crosses val="autoZero"/>
        <c:auto val="1"/>
        <c:lblAlgn val="ctr"/>
        <c:lblOffset val="100"/>
        <c:noMultiLvlLbl val="1"/>
      </c:catAx>
      <c:valAx>
        <c:axId val="336201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19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B0-451C-AFDA-90B884E39ABE}"/>
            </c:ext>
          </c:extLst>
        </c:ser>
        <c:dLbls>
          <c:showLegendKey val="0"/>
          <c:showVal val="0"/>
          <c:showCatName val="0"/>
          <c:showSerName val="0"/>
          <c:showPercent val="0"/>
          <c:showBubbleSize val="0"/>
        </c:dLbls>
        <c:gapWidth val="150"/>
        <c:axId val="336195064"/>
        <c:axId val="33619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xmlns:c16r2="http://schemas.microsoft.com/office/drawing/2015/06/chart">
            <c:ext xmlns:c16="http://schemas.microsoft.com/office/drawing/2014/chart" uri="{C3380CC4-5D6E-409C-BE32-E72D297353CC}">
              <c16:uniqueId val="{00000001-35B0-451C-AFDA-90B884E39ABE}"/>
            </c:ext>
          </c:extLst>
        </c:ser>
        <c:dLbls>
          <c:showLegendKey val="0"/>
          <c:showVal val="0"/>
          <c:showCatName val="0"/>
          <c:showSerName val="0"/>
          <c:showPercent val="0"/>
          <c:showBubbleSize val="0"/>
        </c:dLbls>
        <c:marker val="1"/>
        <c:smooth val="0"/>
        <c:axId val="336195064"/>
        <c:axId val="336199768"/>
      </c:lineChart>
      <c:catAx>
        <c:axId val="336195064"/>
        <c:scaling>
          <c:orientation val="minMax"/>
        </c:scaling>
        <c:delete val="1"/>
        <c:axPos val="b"/>
        <c:numFmt formatCode="General" sourceLinked="1"/>
        <c:majorTickMark val="none"/>
        <c:minorTickMark val="none"/>
        <c:tickLblPos val="none"/>
        <c:crossAx val="336199768"/>
        <c:crosses val="autoZero"/>
        <c:auto val="1"/>
        <c:lblAlgn val="ctr"/>
        <c:lblOffset val="100"/>
        <c:noMultiLvlLbl val="1"/>
      </c:catAx>
      <c:valAx>
        <c:axId val="33619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19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BF-4FD4-89B0-830967A10270}"/>
            </c:ext>
          </c:extLst>
        </c:ser>
        <c:dLbls>
          <c:showLegendKey val="0"/>
          <c:showVal val="0"/>
          <c:showCatName val="0"/>
          <c:showSerName val="0"/>
          <c:showPercent val="0"/>
          <c:showBubbleSize val="0"/>
        </c:dLbls>
        <c:gapWidth val="150"/>
        <c:axId val="336201728"/>
        <c:axId val="33619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xmlns:c16r2="http://schemas.microsoft.com/office/drawing/2015/06/chart">
            <c:ext xmlns:c16="http://schemas.microsoft.com/office/drawing/2014/chart" uri="{C3380CC4-5D6E-409C-BE32-E72D297353CC}">
              <c16:uniqueId val="{00000001-2CBF-4FD4-89B0-830967A10270}"/>
            </c:ext>
          </c:extLst>
        </c:ser>
        <c:dLbls>
          <c:showLegendKey val="0"/>
          <c:showVal val="0"/>
          <c:showCatName val="0"/>
          <c:showSerName val="0"/>
          <c:showPercent val="0"/>
          <c:showBubbleSize val="0"/>
        </c:dLbls>
        <c:marker val="1"/>
        <c:smooth val="0"/>
        <c:axId val="336201728"/>
        <c:axId val="336194280"/>
      </c:lineChart>
      <c:catAx>
        <c:axId val="336201728"/>
        <c:scaling>
          <c:orientation val="minMax"/>
        </c:scaling>
        <c:delete val="1"/>
        <c:axPos val="b"/>
        <c:numFmt formatCode="General" sourceLinked="1"/>
        <c:majorTickMark val="none"/>
        <c:minorTickMark val="none"/>
        <c:tickLblPos val="none"/>
        <c:crossAx val="336194280"/>
        <c:crosses val="autoZero"/>
        <c:auto val="1"/>
        <c:lblAlgn val="ctr"/>
        <c:lblOffset val="100"/>
        <c:noMultiLvlLbl val="1"/>
      </c:catAx>
      <c:valAx>
        <c:axId val="336194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620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52.1</c:v>
                </c:pt>
                <c:pt idx="1">
                  <c:v>52.1</c:v>
                </c:pt>
                <c:pt idx="2">
                  <c:v>64.2</c:v>
                </c:pt>
                <c:pt idx="3">
                  <c:v>73.7</c:v>
                </c:pt>
                <c:pt idx="4">
                  <c:v>81.099999999999994</c:v>
                </c:pt>
              </c:numCache>
            </c:numRef>
          </c:val>
          <c:extLst xmlns:c16r2="http://schemas.microsoft.com/office/drawing/2015/06/chart">
            <c:ext xmlns:c16="http://schemas.microsoft.com/office/drawing/2014/chart" uri="{C3380CC4-5D6E-409C-BE32-E72D297353CC}">
              <c16:uniqueId val="{00000000-79DE-462B-8FB9-40DCDA09C68C}"/>
            </c:ext>
          </c:extLst>
        </c:ser>
        <c:dLbls>
          <c:showLegendKey val="0"/>
          <c:showVal val="0"/>
          <c:showCatName val="0"/>
          <c:showSerName val="0"/>
          <c:showPercent val="0"/>
          <c:showBubbleSize val="0"/>
        </c:dLbls>
        <c:gapWidth val="150"/>
        <c:axId val="336195456"/>
        <c:axId val="33620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xmlns:c16r2="http://schemas.microsoft.com/office/drawing/2015/06/chart">
            <c:ext xmlns:c16="http://schemas.microsoft.com/office/drawing/2014/chart" uri="{C3380CC4-5D6E-409C-BE32-E72D297353CC}">
              <c16:uniqueId val="{00000001-79DE-462B-8FB9-40DCDA09C68C}"/>
            </c:ext>
          </c:extLst>
        </c:ser>
        <c:dLbls>
          <c:showLegendKey val="0"/>
          <c:showVal val="0"/>
          <c:showCatName val="0"/>
          <c:showSerName val="0"/>
          <c:showPercent val="0"/>
          <c:showBubbleSize val="0"/>
        </c:dLbls>
        <c:marker val="1"/>
        <c:smooth val="0"/>
        <c:axId val="336195456"/>
        <c:axId val="336200944"/>
      </c:lineChart>
      <c:catAx>
        <c:axId val="336195456"/>
        <c:scaling>
          <c:orientation val="minMax"/>
        </c:scaling>
        <c:delete val="1"/>
        <c:axPos val="b"/>
        <c:numFmt formatCode="General" sourceLinked="1"/>
        <c:majorTickMark val="none"/>
        <c:minorTickMark val="none"/>
        <c:tickLblPos val="none"/>
        <c:crossAx val="336200944"/>
        <c:crosses val="autoZero"/>
        <c:auto val="1"/>
        <c:lblAlgn val="ctr"/>
        <c:lblOffset val="100"/>
        <c:noMultiLvlLbl val="1"/>
      </c:catAx>
      <c:valAx>
        <c:axId val="33620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19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85.1</c:v>
                </c:pt>
                <c:pt idx="1">
                  <c:v>64</c:v>
                </c:pt>
                <c:pt idx="2">
                  <c:v>81.5</c:v>
                </c:pt>
                <c:pt idx="3">
                  <c:v>48.9</c:v>
                </c:pt>
                <c:pt idx="4">
                  <c:v>60.7</c:v>
                </c:pt>
              </c:numCache>
            </c:numRef>
          </c:val>
          <c:extLst xmlns:c16r2="http://schemas.microsoft.com/office/drawing/2015/06/chart">
            <c:ext xmlns:c16="http://schemas.microsoft.com/office/drawing/2014/chart" uri="{C3380CC4-5D6E-409C-BE32-E72D297353CC}">
              <c16:uniqueId val="{00000000-17BF-4E01-ABDA-700A53D1CEF5}"/>
            </c:ext>
          </c:extLst>
        </c:ser>
        <c:dLbls>
          <c:showLegendKey val="0"/>
          <c:showVal val="0"/>
          <c:showCatName val="0"/>
          <c:showSerName val="0"/>
          <c:showPercent val="0"/>
          <c:showBubbleSize val="0"/>
        </c:dLbls>
        <c:gapWidth val="150"/>
        <c:axId val="336197416"/>
        <c:axId val="33619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xmlns:c16r2="http://schemas.microsoft.com/office/drawing/2015/06/chart">
            <c:ext xmlns:c16="http://schemas.microsoft.com/office/drawing/2014/chart" uri="{C3380CC4-5D6E-409C-BE32-E72D297353CC}">
              <c16:uniqueId val="{00000001-17BF-4E01-ABDA-700A53D1CEF5}"/>
            </c:ext>
          </c:extLst>
        </c:ser>
        <c:dLbls>
          <c:showLegendKey val="0"/>
          <c:showVal val="0"/>
          <c:showCatName val="0"/>
          <c:showSerName val="0"/>
          <c:showPercent val="0"/>
          <c:showBubbleSize val="0"/>
        </c:dLbls>
        <c:marker val="1"/>
        <c:smooth val="0"/>
        <c:axId val="336197416"/>
        <c:axId val="336198984"/>
      </c:lineChart>
      <c:catAx>
        <c:axId val="336197416"/>
        <c:scaling>
          <c:orientation val="minMax"/>
        </c:scaling>
        <c:delete val="1"/>
        <c:axPos val="b"/>
        <c:numFmt formatCode="General" sourceLinked="1"/>
        <c:majorTickMark val="none"/>
        <c:minorTickMark val="none"/>
        <c:tickLblPos val="none"/>
        <c:crossAx val="336198984"/>
        <c:crosses val="autoZero"/>
        <c:auto val="1"/>
        <c:lblAlgn val="ctr"/>
        <c:lblOffset val="100"/>
        <c:noMultiLvlLbl val="1"/>
      </c:catAx>
      <c:valAx>
        <c:axId val="336198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19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23929</c:v>
                </c:pt>
                <c:pt idx="1">
                  <c:v>10022</c:v>
                </c:pt>
                <c:pt idx="2">
                  <c:v>15002</c:v>
                </c:pt>
                <c:pt idx="3">
                  <c:v>10496</c:v>
                </c:pt>
                <c:pt idx="4">
                  <c:v>13376</c:v>
                </c:pt>
              </c:numCache>
            </c:numRef>
          </c:val>
          <c:extLst xmlns:c16r2="http://schemas.microsoft.com/office/drawing/2015/06/chart">
            <c:ext xmlns:c16="http://schemas.microsoft.com/office/drawing/2014/chart" uri="{C3380CC4-5D6E-409C-BE32-E72D297353CC}">
              <c16:uniqueId val="{00000000-EF4C-4DFE-BA7B-8BAE6C1CCA98}"/>
            </c:ext>
          </c:extLst>
        </c:ser>
        <c:dLbls>
          <c:showLegendKey val="0"/>
          <c:showVal val="0"/>
          <c:showCatName val="0"/>
          <c:showSerName val="0"/>
          <c:showPercent val="0"/>
          <c:showBubbleSize val="0"/>
        </c:dLbls>
        <c:gapWidth val="150"/>
        <c:axId val="337302168"/>
        <c:axId val="3372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xmlns:c16r2="http://schemas.microsoft.com/office/drawing/2015/06/chart">
            <c:ext xmlns:c16="http://schemas.microsoft.com/office/drawing/2014/chart" uri="{C3380CC4-5D6E-409C-BE32-E72D297353CC}">
              <c16:uniqueId val="{00000001-EF4C-4DFE-BA7B-8BAE6C1CCA98}"/>
            </c:ext>
          </c:extLst>
        </c:ser>
        <c:dLbls>
          <c:showLegendKey val="0"/>
          <c:showVal val="0"/>
          <c:showCatName val="0"/>
          <c:showSerName val="0"/>
          <c:showPercent val="0"/>
          <c:showBubbleSize val="0"/>
        </c:dLbls>
        <c:marker val="1"/>
        <c:smooth val="0"/>
        <c:axId val="337302168"/>
        <c:axId val="337299424"/>
      </c:lineChart>
      <c:catAx>
        <c:axId val="337302168"/>
        <c:scaling>
          <c:orientation val="minMax"/>
        </c:scaling>
        <c:delete val="1"/>
        <c:axPos val="b"/>
        <c:numFmt formatCode="General" sourceLinked="1"/>
        <c:majorTickMark val="none"/>
        <c:minorTickMark val="none"/>
        <c:tickLblPos val="none"/>
        <c:crossAx val="337299424"/>
        <c:crosses val="autoZero"/>
        <c:auto val="1"/>
        <c:lblAlgn val="ctr"/>
        <c:lblOffset val="100"/>
        <c:noMultiLvlLbl val="1"/>
      </c:catAx>
      <c:valAx>
        <c:axId val="337299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30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山口県山陽小野田市　厚狭駅南口駐車場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2500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190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117.2</v>
      </c>
      <c r="V31" s="118"/>
      <c r="W31" s="118"/>
      <c r="X31" s="118"/>
      <c r="Y31" s="118"/>
      <c r="Z31" s="118"/>
      <c r="AA31" s="118"/>
      <c r="AB31" s="118"/>
      <c r="AC31" s="118"/>
      <c r="AD31" s="118"/>
      <c r="AE31" s="118"/>
      <c r="AF31" s="118"/>
      <c r="AG31" s="118"/>
      <c r="AH31" s="118"/>
      <c r="AI31" s="118"/>
      <c r="AJ31" s="118"/>
      <c r="AK31" s="118"/>
      <c r="AL31" s="118"/>
      <c r="AM31" s="118"/>
      <c r="AN31" s="118">
        <f>データ!Z7</f>
        <v>61</v>
      </c>
      <c r="AO31" s="118"/>
      <c r="AP31" s="118"/>
      <c r="AQ31" s="118"/>
      <c r="AR31" s="118"/>
      <c r="AS31" s="118"/>
      <c r="AT31" s="118"/>
      <c r="AU31" s="118"/>
      <c r="AV31" s="118"/>
      <c r="AW31" s="118"/>
      <c r="AX31" s="118"/>
      <c r="AY31" s="118"/>
      <c r="AZ31" s="118"/>
      <c r="BA31" s="118"/>
      <c r="BB31" s="118"/>
      <c r="BC31" s="118"/>
      <c r="BD31" s="118"/>
      <c r="BE31" s="118"/>
      <c r="BF31" s="118"/>
      <c r="BG31" s="118">
        <f>データ!AA7</f>
        <v>79.3</v>
      </c>
      <c r="BH31" s="118"/>
      <c r="BI31" s="118"/>
      <c r="BJ31" s="118"/>
      <c r="BK31" s="118"/>
      <c r="BL31" s="118"/>
      <c r="BM31" s="118"/>
      <c r="BN31" s="118"/>
      <c r="BO31" s="118"/>
      <c r="BP31" s="118"/>
      <c r="BQ31" s="118"/>
      <c r="BR31" s="118"/>
      <c r="BS31" s="118"/>
      <c r="BT31" s="118"/>
      <c r="BU31" s="118"/>
      <c r="BV31" s="118"/>
      <c r="BW31" s="118"/>
      <c r="BX31" s="118"/>
      <c r="BY31" s="118"/>
      <c r="BZ31" s="118">
        <f>データ!AB7</f>
        <v>138.30000000000001</v>
      </c>
      <c r="CA31" s="118"/>
      <c r="CB31" s="118"/>
      <c r="CC31" s="118"/>
      <c r="CD31" s="118"/>
      <c r="CE31" s="118"/>
      <c r="CF31" s="118"/>
      <c r="CG31" s="118"/>
      <c r="CH31" s="118"/>
      <c r="CI31" s="118"/>
      <c r="CJ31" s="118"/>
      <c r="CK31" s="118"/>
      <c r="CL31" s="118"/>
      <c r="CM31" s="118"/>
      <c r="CN31" s="118"/>
      <c r="CO31" s="118"/>
      <c r="CP31" s="118"/>
      <c r="CQ31" s="118"/>
      <c r="CR31" s="118"/>
      <c r="CS31" s="118">
        <f>データ!AC7</f>
        <v>255.1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52.1</v>
      </c>
      <c r="JD31" s="120"/>
      <c r="JE31" s="120"/>
      <c r="JF31" s="120"/>
      <c r="JG31" s="120"/>
      <c r="JH31" s="120"/>
      <c r="JI31" s="120"/>
      <c r="JJ31" s="120"/>
      <c r="JK31" s="120"/>
      <c r="JL31" s="120"/>
      <c r="JM31" s="120"/>
      <c r="JN31" s="120"/>
      <c r="JO31" s="120"/>
      <c r="JP31" s="120"/>
      <c r="JQ31" s="120"/>
      <c r="JR31" s="120"/>
      <c r="JS31" s="120"/>
      <c r="JT31" s="120"/>
      <c r="JU31" s="121"/>
      <c r="JV31" s="119">
        <f>データ!DL7</f>
        <v>52.1</v>
      </c>
      <c r="JW31" s="120"/>
      <c r="JX31" s="120"/>
      <c r="JY31" s="120"/>
      <c r="JZ31" s="120"/>
      <c r="KA31" s="120"/>
      <c r="KB31" s="120"/>
      <c r="KC31" s="120"/>
      <c r="KD31" s="120"/>
      <c r="KE31" s="120"/>
      <c r="KF31" s="120"/>
      <c r="KG31" s="120"/>
      <c r="KH31" s="120"/>
      <c r="KI31" s="120"/>
      <c r="KJ31" s="120"/>
      <c r="KK31" s="120"/>
      <c r="KL31" s="120"/>
      <c r="KM31" s="120"/>
      <c r="KN31" s="121"/>
      <c r="KO31" s="119">
        <f>データ!DM7</f>
        <v>64.2</v>
      </c>
      <c r="KP31" s="120"/>
      <c r="KQ31" s="120"/>
      <c r="KR31" s="120"/>
      <c r="KS31" s="120"/>
      <c r="KT31" s="120"/>
      <c r="KU31" s="120"/>
      <c r="KV31" s="120"/>
      <c r="KW31" s="120"/>
      <c r="KX31" s="120"/>
      <c r="KY31" s="120"/>
      <c r="KZ31" s="120"/>
      <c r="LA31" s="120"/>
      <c r="LB31" s="120"/>
      <c r="LC31" s="120"/>
      <c r="LD31" s="120"/>
      <c r="LE31" s="120"/>
      <c r="LF31" s="120"/>
      <c r="LG31" s="121"/>
      <c r="LH31" s="119">
        <f>データ!DN7</f>
        <v>73.7</v>
      </c>
      <c r="LI31" s="120"/>
      <c r="LJ31" s="120"/>
      <c r="LK31" s="120"/>
      <c r="LL31" s="120"/>
      <c r="LM31" s="120"/>
      <c r="LN31" s="120"/>
      <c r="LO31" s="120"/>
      <c r="LP31" s="120"/>
      <c r="LQ31" s="120"/>
      <c r="LR31" s="120"/>
      <c r="LS31" s="120"/>
      <c r="LT31" s="120"/>
      <c r="LU31" s="120"/>
      <c r="LV31" s="120"/>
      <c r="LW31" s="120"/>
      <c r="LX31" s="120"/>
      <c r="LY31" s="120"/>
      <c r="LZ31" s="121"/>
      <c r="MA31" s="119">
        <f>データ!DO7</f>
        <v>81.099999999999994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85.1</v>
      </c>
      <c r="EM52" s="118"/>
      <c r="EN52" s="118"/>
      <c r="EO52" s="118"/>
      <c r="EP52" s="118"/>
      <c r="EQ52" s="118"/>
      <c r="ER52" s="118"/>
      <c r="ES52" s="118"/>
      <c r="ET52" s="118"/>
      <c r="EU52" s="118"/>
      <c r="EV52" s="118"/>
      <c r="EW52" s="118"/>
      <c r="EX52" s="118"/>
      <c r="EY52" s="118"/>
      <c r="EZ52" s="118"/>
      <c r="FA52" s="118"/>
      <c r="FB52" s="118"/>
      <c r="FC52" s="118"/>
      <c r="FD52" s="118"/>
      <c r="FE52" s="118">
        <f>データ!BG7</f>
        <v>64</v>
      </c>
      <c r="FF52" s="118"/>
      <c r="FG52" s="118"/>
      <c r="FH52" s="118"/>
      <c r="FI52" s="118"/>
      <c r="FJ52" s="118"/>
      <c r="FK52" s="118"/>
      <c r="FL52" s="118"/>
      <c r="FM52" s="118"/>
      <c r="FN52" s="118"/>
      <c r="FO52" s="118"/>
      <c r="FP52" s="118"/>
      <c r="FQ52" s="118"/>
      <c r="FR52" s="118"/>
      <c r="FS52" s="118"/>
      <c r="FT52" s="118"/>
      <c r="FU52" s="118"/>
      <c r="FV52" s="118"/>
      <c r="FW52" s="118"/>
      <c r="FX52" s="118">
        <f>データ!BH7</f>
        <v>81.5</v>
      </c>
      <c r="FY52" s="118"/>
      <c r="FZ52" s="118"/>
      <c r="GA52" s="118"/>
      <c r="GB52" s="118"/>
      <c r="GC52" s="118"/>
      <c r="GD52" s="118"/>
      <c r="GE52" s="118"/>
      <c r="GF52" s="118"/>
      <c r="GG52" s="118"/>
      <c r="GH52" s="118"/>
      <c r="GI52" s="118"/>
      <c r="GJ52" s="118"/>
      <c r="GK52" s="118"/>
      <c r="GL52" s="118"/>
      <c r="GM52" s="118"/>
      <c r="GN52" s="118"/>
      <c r="GO52" s="118"/>
      <c r="GP52" s="118"/>
      <c r="GQ52" s="118">
        <f>データ!BI7</f>
        <v>48.9</v>
      </c>
      <c r="GR52" s="118"/>
      <c r="GS52" s="118"/>
      <c r="GT52" s="118"/>
      <c r="GU52" s="118"/>
      <c r="GV52" s="118"/>
      <c r="GW52" s="118"/>
      <c r="GX52" s="118"/>
      <c r="GY52" s="118"/>
      <c r="GZ52" s="118"/>
      <c r="HA52" s="118"/>
      <c r="HB52" s="118"/>
      <c r="HC52" s="118"/>
      <c r="HD52" s="118"/>
      <c r="HE52" s="118"/>
      <c r="HF52" s="118"/>
      <c r="HG52" s="118"/>
      <c r="HH52" s="118"/>
      <c r="HI52" s="118"/>
      <c r="HJ52" s="118">
        <f>データ!BJ7</f>
        <v>60.7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23929</v>
      </c>
      <c r="JD52" s="125"/>
      <c r="JE52" s="125"/>
      <c r="JF52" s="125"/>
      <c r="JG52" s="125"/>
      <c r="JH52" s="125"/>
      <c r="JI52" s="125"/>
      <c r="JJ52" s="125"/>
      <c r="JK52" s="125"/>
      <c r="JL52" s="125"/>
      <c r="JM52" s="125"/>
      <c r="JN52" s="125"/>
      <c r="JO52" s="125"/>
      <c r="JP52" s="125"/>
      <c r="JQ52" s="125"/>
      <c r="JR52" s="125"/>
      <c r="JS52" s="125"/>
      <c r="JT52" s="125"/>
      <c r="JU52" s="125"/>
      <c r="JV52" s="125">
        <f>データ!BR7</f>
        <v>10022</v>
      </c>
      <c r="JW52" s="125"/>
      <c r="JX52" s="125"/>
      <c r="JY52" s="125"/>
      <c r="JZ52" s="125"/>
      <c r="KA52" s="125"/>
      <c r="KB52" s="125"/>
      <c r="KC52" s="125"/>
      <c r="KD52" s="125"/>
      <c r="KE52" s="125"/>
      <c r="KF52" s="125"/>
      <c r="KG52" s="125"/>
      <c r="KH52" s="125"/>
      <c r="KI52" s="125"/>
      <c r="KJ52" s="125"/>
      <c r="KK52" s="125"/>
      <c r="KL52" s="125"/>
      <c r="KM52" s="125"/>
      <c r="KN52" s="125"/>
      <c r="KO52" s="125">
        <f>データ!BS7</f>
        <v>15002</v>
      </c>
      <c r="KP52" s="125"/>
      <c r="KQ52" s="125"/>
      <c r="KR52" s="125"/>
      <c r="KS52" s="125"/>
      <c r="KT52" s="125"/>
      <c r="KU52" s="125"/>
      <c r="KV52" s="125"/>
      <c r="KW52" s="125"/>
      <c r="KX52" s="125"/>
      <c r="KY52" s="125"/>
      <c r="KZ52" s="125"/>
      <c r="LA52" s="125"/>
      <c r="LB52" s="125"/>
      <c r="LC52" s="125"/>
      <c r="LD52" s="125"/>
      <c r="LE52" s="125"/>
      <c r="LF52" s="125"/>
      <c r="LG52" s="125"/>
      <c r="LH52" s="125">
        <f>データ!BT7</f>
        <v>10496</v>
      </c>
      <c r="LI52" s="125"/>
      <c r="LJ52" s="125"/>
      <c r="LK52" s="125"/>
      <c r="LL52" s="125"/>
      <c r="LM52" s="125"/>
      <c r="LN52" s="125"/>
      <c r="LO52" s="125"/>
      <c r="LP52" s="125"/>
      <c r="LQ52" s="125"/>
      <c r="LR52" s="125"/>
      <c r="LS52" s="125"/>
      <c r="LT52" s="125"/>
      <c r="LU52" s="125"/>
      <c r="LV52" s="125"/>
      <c r="LW52" s="125"/>
      <c r="LX52" s="125"/>
      <c r="LY52" s="125"/>
      <c r="LZ52" s="125"/>
      <c r="MA52" s="125">
        <f>データ!BU7</f>
        <v>13376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135789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37820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153.19999999999999</v>
      </c>
      <c r="KB77" s="120"/>
      <c r="KC77" s="120"/>
      <c r="KD77" s="120"/>
      <c r="KE77" s="120"/>
      <c r="KF77" s="120"/>
      <c r="KG77" s="120"/>
      <c r="KH77" s="120"/>
      <c r="KI77" s="120"/>
      <c r="KJ77" s="120"/>
      <c r="KK77" s="120"/>
      <c r="KL77" s="120"/>
      <c r="KM77" s="120"/>
      <c r="KN77" s="120"/>
      <c r="KO77" s="121"/>
      <c r="KP77" s="119">
        <f>データ!DA7</f>
        <v>163.1</v>
      </c>
      <c r="KQ77" s="120"/>
      <c r="KR77" s="120"/>
      <c r="KS77" s="120"/>
      <c r="KT77" s="120"/>
      <c r="KU77" s="120"/>
      <c r="KV77" s="120"/>
      <c r="KW77" s="120"/>
      <c r="KX77" s="120"/>
      <c r="KY77" s="120"/>
      <c r="KZ77" s="120"/>
      <c r="LA77" s="120"/>
      <c r="LB77" s="120"/>
      <c r="LC77" s="120"/>
      <c r="LD77" s="121"/>
      <c r="LE77" s="119">
        <f>データ!DB7</f>
        <v>24.6</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aDEB+5CbVevavuzl2tWML3mtmjSTgcXdR+qxhsiZzQnZ0EEr+t2TuDr8wFuhJ8vMc8BEiQJdq3mQC+8inWgSPw==" saltValue="taUWwGxAvVHmVWaU1275+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103</v>
      </c>
      <c r="AN5" s="59" t="s">
        <v>104</v>
      </c>
      <c r="AO5" s="59" t="s">
        <v>95</v>
      </c>
      <c r="AP5" s="59" t="s">
        <v>96</v>
      </c>
      <c r="AQ5" s="59" t="s">
        <v>97</v>
      </c>
      <c r="AR5" s="59" t="s">
        <v>98</v>
      </c>
      <c r="AS5" s="59" t="s">
        <v>99</v>
      </c>
      <c r="AT5" s="59" t="s">
        <v>100</v>
      </c>
      <c r="AU5" s="59" t="s">
        <v>90</v>
      </c>
      <c r="AV5" s="59" t="s">
        <v>105</v>
      </c>
      <c r="AW5" s="59" t="s">
        <v>92</v>
      </c>
      <c r="AX5" s="59" t="s">
        <v>93</v>
      </c>
      <c r="AY5" s="59" t="s">
        <v>104</v>
      </c>
      <c r="AZ5" s="59" t="s">
        <v>95</v>
      </c>
      <c r="BA5" s="59" t="s">
        <v>96</v>
      </c>
      <c r="BB5" s="59" t="s">
        <v>97</v>
      </c>
      <c r="BC5" s="59" t="s">
        <v>98</v>
      </c>
      <c r="BD5" s="59" t="s">
        <v>99</v>
      </c>
      <c r="BE5" s="59" t="s">
        <v>100</v>
      </c>
      <c r="BF5" s="59" t="s">
        <v>90</v>
      </c>
      <c r="BG5" s="59" t="s">
        <v>91</v>
      </c>
      <c r="BH5" s="59" t="s">
        <v>102</v>
      </c>
      <c r="BI5" s="59" t="s">
        <v>93</v>
      </c>
      <c r="BJ5" s="59" t="s">
        <v>94</v>
      </c>
      <c r="BK5" s="59" t="s">
        <v>95</v>
      </c>
      <c r="BL5" s="59" t="s">
        <v>96</v>
      </c>
      <c r="BM5" s="59" t="s">
        <v>97</v>
      </c>
      <c r="BN5" s="59" t="s">
        <v>98</v>
      </c>
      <c r="BO5" s="59" t="s">
        <v>99</v>
      </c>
      <c r="BP5" s="59" t="s">
        <v>100</v>
      </c>
      <c r="BQ5" s="59" t="s">
        <v>106</v>
      </c>
      <c r="BR5" s="59" t="s">
        <v>107</v>
      </c>
      <c r="BS5" s="59" t="s">
        <v>108</v>
      </c>
      <c r="BT5" s="59" t="s">
        <v>93</v>
      </c>
      <c r="BU5" s="59" t="s">
        <v>94</v>
      </c>
      <c r="BV5" s="59" t="s">
        <v>95</v>
      </c>
      <c r="BW5" s="59" t="s">
        <v>96</v>
      </c>
      <c r="BX5" s="59" t="s">
        <v>97</v>
      </c>
      <c r="BY5" s="59" t="s">
        <v>98</v>
      </c>
      <c r="BZ5" s="59" t="s">
        <v>99</v>
      </c>
      <c r="CA5" s="59" t="s">
        <v>100</v>
      </c>
      <c r="CB5" s="59" t="s">
        <v>90</v>
      </c>
      <c r="CC5" s="59" t="s">
        <v>107</v>
      </c>
      <c r="CD5" s="59" t="s">
        <v>102</v>
      </c>
      <c r="CE5" s="59" t="s">
        <v>103</v>
      </c>
      <c r="CF5" s="59" t="s">
        <v>104</v>
      </c>
      <c r="CG5" s="59" t="s">
        <v>95</v>
      </c>
      <c r="CH5" s="59" t="s">
        <v>96</v>
      </c>
      <c r="CI5" s="59" t="s">
        <v>97</v>
      </c>
      <c r="CJ5" s="59" t="s">
        <v>98</v>
      </c>
      <c r="CK5" s="59" t="s">
        <v>99</v>
      </c>
      <c r="CL5" s="59" t="s">
        <v>100</v>
      </c>
      <c r="CM5" s="150"/>
      <c r="CN5" s="150"/>
      <c r="CO5" s="59" t="s">
        <v>90</v>
      </c>
      <c r="CP5" s="59" t="s">
        <v>107</v>
      </c>
      <c r="CQ5" s="59" t="s">
        <v>109</v>
      </c>
      <c r="CR5" s="59" t="s">
        <v>93</v>
      </c>
      <c r="CS5" s="59" t="s">
        <v>104</v>
      </c>
      <c r="CT5" s="59" t="s">
        <v>95</v>
      </c>
      <c r="CU5" s="59" t="s">
        <v>96</v>
      </c>
      <c r="CV5" s="59" t="s">
        <v>97</v>
      </c>
      <c r="CW5" s="59" t="s">
        <v>98</v>
      </c>
      <c r="CX5" s="59" t="s">
        <v>99</v>
      </c>
      <c r="CY5" s="59" t="s">
        <v>100</v>
      </c>
      <c r="CZ5" s="59" t="s">
        <v>90</v>
      </c>
      <c r="DA5" s="59" t="s">
        <v>91</v>
      </c>
      <c r="DB5" s="59" t="s">
        <v>102</v>
      </c>
      <c r="DC5" s="59" t="s">
        <v>93</v>
      </c>
      <c r="DD5" s="59" t="s">
        <v>94</v>
      </c>
      <c r="DE5" s="59" t="s">
        <v>95</v>
      </c>
      <c r="DF5" s="59" t="s">
        <v>96</v>
      </c>
      <c r="DG5" s="59" t="s">
        <v>97</v>
      </c>
      <c r="DH5" s="59" t="s">
        <v>98</v>
      </c>
      <c r="DI5" s="59" t="s">
        <v>99</v>
      </c>
      <c r="DJ5" s="59" t="s">
        <v>35</v>
      </c>
      <c r="DK5" s="59" t="s">
        <v>106</v>
      </c>
      <c r="DL5" s="59" t="s">
        <v>91</v>
      </c>
      <c r="DM5" s="59" t="s">
        <v>102</v>
      </c>
      <c r="DN5" s="59" t="s">
        <v>110</v>
      </c>
      <c r="DO5" s="59" t="s">
        <v>111</v>
      </c>
      <c r="DP5" s="59" t="s">
        <v>95</v>
      </c>
      <c r="DQ5" s="59" t="s">
        <v>96</v>
      </c>
      <c r="DR5" s="59" t="s">
        <v>97</v>
      </c>
      <c r="DS5" s="59" t="s">
        <v>98</v>
      </c>
      <c r="DT5" s="59" t="s">
        <v>99</v>
      </c>
      <c r="DU5" s="59" t="s">
        <v>100</v>
      </c>
    </row>
    <row r="6" spans="1:125" s="66" customFormat="1" x14ac:dyDescent="0.15">
      <c r="A6" s="49" t="s">
        <v>112</v>
      </c>
      <c r="B6" s="60">
        <f>B8</f>
        <v>2019</v>
      </c>
      <c r="C6" s="60">
        <f t="shared" ref="C6:X6" si="1">C8</f>
        <v>352161</v>
      </c>
      <c r="D6" s="60">
        <f t="shared" si="1"/>
        <v>47</v>
      </c>
      <c r="E6" s="60">
        <f t="shared" si="1"/>
        <v>14</v>
      </c>
      <c r="F6" s="60">
        <f t="shared" si="1"/>
        <v>0</v>
      </c>
      <c r="G6" s="60">
        <f t="shared" si="1"/>
        <v>1</v>
      </c>
      <c r="H6" s="60" t="str">
        <f>SUBSTITUTE(H8,"　","")</f>
        <v>山口県山陽小野田市</v>
      </c>
      <c r="I6" s="60" t="str">
        <f t="shared" si="1"/>
        <v>厚狭駅南口駐車場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 附置義務駐車施設</v>
      </c>
      <c r="Q6" s="62" t="str">
        <f t="shared" si="1"/>
        <v>広場式</v>
      </c>
      <c r="R6" s="63">
        <f t="shared" si="1"/>
        <v>20</v>
      </c>
      <c r="S6" s="62" t="str">
        <f t="shared" si="1"/>
        <v>駅</v>
      </c>
      <c r="T6" s="62" t="str">
        <f t="shared" si="1"/>
        <v>無</v>
      </c>
      <c r="U6" s="63">
        <f t="shared" si="1"/>
        <v>2500</v>
      </c>
      <c r="V6" s="63">
        <f t="shared" si="1"/>
        <v>190</v>
      </c>
      <c r="W6" s="63">
        <f t="shared" si="1"/>
        <v>100</v>
      </c>
      <c r="X6" s="62" t="str">
        <f t="shared" si="1"/>
        <v>導入なし</v>
      </c>
      <c r="Y6" s="64">
        <f>IF(Y8="-",NA(),Y8)</f>
        <v>117.2</v>
      </c>
      <c r="Z6" s="64">
        <f t="shared" ref="Z6:AH6" si="2">IF(Z8="-",NA(),Z8)</f>
        <v>61</v>
      </c>
      <c r="AA6" s="64">
        <f t="shared" si="2"/>
        <v>79.3</v>
      </c>
      <c r="AB6" s="64">
        <f t="shared" si="2"/>
        <v>138.30000000000001</v>
      </c>
      <c r="AC6" s="64">
        <f t="shared" si="2"/>
        <v>255.1</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85.1</v>
      </c>
      <c r="BG6" s="64">
        <f t="shared" ref="BG6:BO6" si="5">IF(BG8="-",NA(),BG8)</f>
        <v>64</v>
      </c>
      <c r="BH6" s="64">
        <f t="shared" si="5"/>
        <v>81.5</v>
      </c>
      <c r="BI6" s="64">
        <f t="shared" si="5"/>
        <v>48.9</v>
      </c>
      <c r="BJ6" s="64">
        <f t="shared" si="5"/>
        <v>60.7</v>
      </c>
      <c r="BK6" s="64">
        <f t="shared" si="5"/>
        <v>38.200000000000003</v>
      </c>
      <c r="BL6" s="64">
        <f t="shared" si="5"/>
        <v>34.6</v>
      </c>
      <c r="BM6" s="64">
        <f t="shared" si="5"/>
        <v>37.6</v>
      </c>
      <c r="BN6" s="64">
        <f t="shared" si="5"/>
        <v>30.2</v>
      </c>
      <c r="BO6" s="64">
        <f t="shared" si="5"/>
        <v>33.9</v>
      </c>
      <c r="BP6" s="61" t="str">
        <f>IF(BP8="-","",IF(BP8="-","【-】","【"&amp;SUBSTITUTE(TEXT(BP8,"#,##0.0"),"-","△")&amp;"】"))</f>
        <v>【20.8】</v>
      </c>
      <c r="BQ6" s="65">
        <f>IF(BQ8="-",NA(),BQ8)</f>
        <v>23929</v>
      </c>
      <c r="BR6" s="65">
        <f t="shared" ref="BR6:BZ6" si="6">IF(BR8="-",NA(),BR8)</f>
        <v>10022</v>
      </c>
      <c r="BS6" s="65">
        <f t="shared" si="6"/>
        <v>15002</v>
      </c>
      <c r="BT6" s="65">
        <f t="shared" si="6"/>
        <v>10496</v>
      </c>
      <c r="BU6" s="65">
        <f t="shared" si="6"/>
        <v>13376</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113</v>
      </c>
      <c r="CM6" s="63">
        <f t="shared" ref="CM6:CN6" si="7">CM8</f>
        <v>135789</v>
      </c>
      <c r="CN6" s="63">
        <f t="shared" si="7"/>
        <v>37820</v>
      </c>
      <c r="CO6" s="64"/>
      <c r="CP6" s="64"/>
      <c r="CQ6" s="64"/>
      <c r="CR6" s="64"/>
      <c r="CS6" s="64"/>
      <c r="CT6" s="64"/>
      <c r="CU6" s="64"/>
      <c r="CV6" s="64"/>
      <c r="CW6" s="64"/>
      <c r="CX6" s="64"/>
      <c r="CY6" s="61" t="s">
        <v>113</v>
      </c>
      <c r="CZ6" s="64">
        <f>IF(CZ8="-",NA(),CZ8)</f>
        <v>153.19999999999999</v>
      </c>
      <c r="DA6" s="64">
        <f t="shared" ref="DA6:DI6" si="8">IF(DA8="-",NA(),DA8)</f>
        <v>163.1</v>
      </c>
      <c r="DB6" s="64">
        <f t="shared" si="8"/>
        <v>24.6</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52.1</v>
      </c>
      <c r="DL6" s="64">
        <f t="shared" ref="DL6:DT6" si="9">IF(DL8="-",NA(),DL8)</f>
        <v>52.1</v>
      </c>
      <c r="DM6" s="64">
        <f t="shared" si="9"/>
        <v>64.2</v>
      </c>
      <c r="DN6" s="64">
        <f t="shared" si="9"/>
        <v>73.7</v>
      </c>
      <c r="DO6" s="64">
        <f t="shared" si="9"/>
        <v>81.099999999999994</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114</v>
      </c>
      <c r="B7" s="60">
        <f t="shared" ref="B7:X7" si="10">B8</f>
        <v>2019</v>
      </c>
      <c r="C7" s="60">
        <f t="shared" si="10"/>
        <v>352161</v>
      </c>
      <c r="D7" s="60">
        <f t="shared" si="10"/>
        <v>47</v>
      </c>
      <c r="E7" s="60">
        <f t="shared" si="10"/>
        <v>14</v>
      </c>
      <c r="F7" s="60">
        <f t="shared" si="10"/>
        <v>0</v>
      </c>
      <c r="G7" s="60">
        <f t="shared" si="10"/>
        <v>1</v>
      </c>
      <c r="H7" s="60" t="str">
        <f t="shared" si="10"/>
        <v>山口県　山陽小野田市</v>
      </c>
      <c r="I7" s="60" t="str">
        <f t="shared" si="10"/>
        <v>厚狭駅南口駐車場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 附置義務駐車施設</v>
      </c>
      <c r="Q7" s="62" t="str">
        <f t="shared" si="10"/>
        <v>広場式</v>
      </c>
      <c r="R7" s="63">
        <f t="shared" si="10"/>
        <v>20</v>
      </c>
      <c r="S7" s="62" t="str">
        <f t="shared" si="10"/>
        <v>駅</v>
      </c>
      <c r="T7" s="62" t="str">
        <f t="shared" si="10"/>
        <v>無</v>
      </c>
      <c r="U7" s="63">
        <f t="shared" si="10"/>
        <v>2500</v>
      </c>
      <c r="V7" s="63">
        <f t="shared" si="10"/>
        <v>190</v>
      </c>
      <c r="W7" s="63">
        <f t="shared" si="10"/>
        <v>100</v>
      </c>
      <c r="X7" s="62" t="str">
        <f t="shared" si="10"/>
        <v>導入なし</v>
      </c>
      <c r="Y7" s="64">
        <f>Y8</f>
        <v>117.2</v>
      </c>
      <c r="Z7" s="64">
        <f t="shared" ref="Z7:AH7" si="11">Z8</f>
        <v>61</v>
      </c>
      <c r="AA7" s="64">
        <f t="shared" si="11"/>
        <v>79.3</v>
      </c>
      <c r="AB7" s="64">
        <f t="shared" si="11"/>
        <v>138.30000000000001</v>
      </c>
      <c r="AC7" s="64">
        <f t="shared" si="11"/>
        <v>255.1</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85.1</v>
      </c>
      <c r="BG7" s="64">
        <f t="shared" ref="BG7:BO7" si="14">BG8</f>
        <v>64</v>
      </c>
      <c r="BH7" s="64">
        <f t="shared" si="14"/>
        <v>81.5</v>
      </c>
      <c r="BI7" s="64">
        <f t="shared" si="14"/>
        <v>48.9</v>
      </c>
      <c r="BJ7" s="64">
        <f t="shared" si="14"/>
        <v>60.7</v>
      </c>
      <c r="BK7" s="64">
        <f t="shared" si="14"/>
        <v>38.200000000000003</v>
      </c>
      <c r="BL7" s="64">
        <f t="shared" si="14"/>
        <v>34.6</v>
      </c>
      <c r="BM7" s="64">
        <f t="shared" si="14"/>
        <v>37.6</v>
      </c>
      <c r="BN7" s="64">
        <f t="shared" si="14"/>
        <v>30.2</v>
      </c>
      <c r="BO7" s="64">
        <f t="shared" si="14"/>
        <v>33.9</v>
      </c>
      <c r="BP7" s="61"/>
      <c r="BQ7" s="65">
        <f>BQ8</f>
        <v>23929</v>
      </c>
      <c r="BR7" s="65">
        <f t="shared" ref="BR7:BZ7" si="15">BR8</f>
        <v>10022</v>
      </c>
      <c r="BS7" s="65">
        <f t="shared" si="15"/>
        <v>15002</v>
      </c>
      <c r="BT7" s="65">
        <f t="shared" si="15"/>
        <v>10496</v>
      </c>
      <c r="BU7" s="65">
        <f t="shared" si="15"/>
        <v>13376</v>
      </c>
      <c r="BV7" s="65">
        <f t="shared" si="15"/>
        <v>6967</v>
      </c>
      <c r="BW7" s="65">
        <f t="shared" si="15"/>
        <v>7138</v>
      </c>
      <c r="BX7" s="65">
        <f t="shared" si="15"/>
        <v>8131</v>
      </c>
      <c r="BY7" s="65">
        <f t="shared" si="15"/>
        <v>8076</v>
      </c>
      <c r="BZ7" s="65">
        <f t="shared" si="15"/>
        <v>8265</v>
      </c>
      <c r="CA7" s="63"/>
      <c r="CB7" s="64" t="s">
        <v>115</v>
      </c>
      <c r="CC7" s="64" t="s">
        <v>115</v>
      </c>
      <c r="CD7" s="64" t="s">
        <v>115</v>
      </c>
      <c r="CE7" s="64" t="s">
        <v>115</v>
      </c>
      <c r="CF7" s="64" t="s">
        <v>115</v>
      </c>
      <c r="CG7" s="64" t="s">
        <v>115</v>
      </c>
      <c r="CH7" s="64" t="s">
        <v>115</v>
      </c>
      <c r="CI7" s="64" t="s">
        <v>115</v>
      </c>
      <c r="CJ7" s="64" t="s">
        <v>115</v>
      </c>
      <c r="CK7" s="64" t="s">
        <v>113</v>
      </c>
      <c r="CL7" s="61"/>
      <c r="CM7" s="63">
        <f>CM8</f>
        <v>135789</v>
      </c>
      <c r="CN7" s="63">
        <f>CN8</f>
        <v>37820</v>
      </c>
      <c r="CO7" s="64" t="s">
        <v>115</v>
      </c>
      <c r="CP7" s="64" t="s">
        <v>115</v>
      </c>
      <c r="CQ7" s="64" t="s">
        <v>115</v>
      </c>
      <c r="CR7" s="64" t="s">
        <v>115</v>
      </c>
      <c r="CS7" s="64" t="s">
        <v>115</v>
      </c>
      <c r="CT7" s="64" t="s">
        <v>115</v>
      </c>
      <c r="CU7" s="64" t="s">
        <v>115</v>
      </c>
      <c r="CV7" s="64" t="s">
        <v>115</v>
      </c>
      <c r="CW7" s="64" t="s">
        <v>115</v>
      </c>
      <c r="CX7" s="64" t="s">
        <v>113</v>
      </c>
      <c r="CY7" s="61"/>
      <c r="CZ7" s="64">
        <f>CZ8</f>
        <v>153.19999999999999</v>
      </c>
      <c r="DA7" s="64">
        <f t="shared" ref="DA7:DI7" si="16">DA8</f>
        <v>163.1</v>
      </c>
      <c r="DB7" s="64">
        <f t="shared" si="16"/>
        <v>24.6</v>
      </c>
      <c r="DC7" s="64">
        <f t="shared" si="16"/>
        <v>0</v>
      </c>
      <c r="DD7" s="64">
        <f t="shared" si="16"/>
        <v>0</v>
      </c>
      <c r="DE7" s="64">
        <f t="shared" si="16"/>
        <v>70.5</v>
      </c>
      <c r="DF7" s="64">
        <f t="shared" si="16"/>
        <v>59.2</v>
      </c>
      <c r="DG7" s="64">
        <f t="shared" si="16"/>
        <v>62.4</v>
      </c>
      <c r="DH7" s="64">
        <f t="shared" si="16"/>
        <v>83.1</v>
      </c>
      <c r="DI7" s="64">
        <f t="shared" si="16"/>
        <v>54.7</v>
      </c>
      <c r="DJ7" s="61"/>
      <c r="DK7" s="64">
        <f>DK8</f>
        <v>52.1</v>
      </c>
      <c r="DL7" s="64">
        <f t="shared" ref="DL7:DT7" si="17">DL8</f>
        <v>52.1</v>
      </c>
      <c r="DM7" s="64">
        <f t="shared" si="17"/>
        <v>64.2</v>
      </c>
      <c r="DN7" s="64">
        <f t="shared" si="17"/>
        <v>73.7</v>
      </c>
      <c r="DO7" s="64">
        <f t="shared" si="17"/>
        <v>81.099999999999994</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352161</v>
      </c>
      <c r="D8" s="67">
        <v>47</v>
      </c>
      <c r="E8" s="67">
        <v>14</v>
      </c>
      <c r="F8" s="67">
        <v>0</v>
      </c>
      <c r="G8" s="67">
        <v>1</v>
      </c>
      <c r="H8" s="67" t="s">
        <v>116</v>
      </c>
      <c r="I8" s="67" t="s">
        <v>117</v>
      </c>
      <c r="J8" s="67" t="s">
        <v>118</v>
      </c>
      <c r="K8" s="67" t="s">
        <v>119</v>
      </c>
      <c r="L8" s="67" t="s">
        <v>120</v>
      </c>
      <c r="M8" s="67" t="s">
        <v>121</v>
      </c>
      <c r="N8" s="67" t="s">
        <v>122</v>
      </c>
      <c r="O8" s="68" t="s">
        <v>123</v>
      </c>
      <c r="P8" s="69" t="s">
        <v>124</v>
      </c>
      <c r="Q8" s="69" t="s">
        <v>125</v>
      </c>
      <c r="R8" s="70">
        <v>20</v>
      </c>
      <c r="S8" s="69" t="s">
        <v>126</v>
      </c>
      <c r="T8" s="69" t="s">
        <v>127</v>
      </c>
      <c r="U8" s="70">
        <v>2500</v>
      </c>
      <c r="V8" s="70">
        <v>190</v>
      </c>
      <c r="W8" s="70">
        <v>100</v>
      </c>
      <c r="X8" s="69" t="s">
        <v>128</v>
      </c>
      <c r="Y8" s="71">
        <v>117.2</v>
      </c>
      <c r="Z8" s="71">
        <v>61</v>
      </c>
      <c r="AA8" s="71">
        <v>79.3</v>
      </c>
      <c r="AB8" s="71">
        <v>138.30000000000001</v>
      </c>
      <c r="AC8" s="71">
        <v>255.1</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85.1</v>
      </c>
      <c r="BG8" s="71">
        <v>64</v>
      </c>
      <c r="BH8" s="71">
        <v>81.5</v>
      </c>
      <c r="BI8" s="71">
        <v>48.9</v>
      </c>
      <c r="BJ8" s="71">
        <v>60.7</v>
      </c>
      <c r="BK8" s="71">
        <v>38.200000000000003</v>
      </c>
      <c r="BL8" s="71">
        <v>34.6</v>
      </c>
      <c r="BM8" s="71">
        <v>37.6</v>
      </c>
      <c r="BN8" s="71">
        <v>30.2</v>
      </c>
      <c r="BO8" s="71">
        <v>33.9</v>
      </c>
      <c r="BP8" s="68">
        <v>20.8</v>
      </c>
      <c r="BQ8" s="72">
        <v>23929</v>
      </c>
      <c r="BR8" s="72">
        <v>10022</v>
      </c>
      <c r="BS8" s="72">
        <v>15002</v>
      </c>
      <c r="BT8" s="73">
        <v>10496</v>
      </c>
      <c r="BU8" s="73">
        <v>13376</v>
      </c>
      <c r="BV8" s="72">
        <v>6967</v>
      </c>
      <c r="BW8" s="72">
        <v>7138</v>
      </c>
      <c r="BX8" s="72">
        <v>8131</v>
      </c>
      <c r="BY8" s="72">
        <v>8076</v>
      </c>
      <c r="BZ8" s="72">
        <v>8265</v>
      </c>
      <c r="CA8" s="70">
        <v>14290</v>
      </c>
      <c r="CB8" s="71" t="s">
        <v>120</v>
      </c>
      <c r="CC8" s="71" t="s">
        <v>120</v>
      </c>
      <c r="CD8" s="71" t="s">
        <v>120</v>
      </c>
      <c r="CE8" s="71" t="s">
        <v>120</v>
      </c>
      <c r="CF8" s="71" t="s">
        <v>120</v>
      </c>
      <c r="CG8" s="71" t="s">
        <v>120</v>
      </c>
      <c r="CH8" s="71" t="s">
        <v>120</v>
      </c>
      <c r="CI8" s="71" t="s">
        <v>120</v>
      </c>
      <c r="CJ8" s="71" t="s">
        <v>120</v>
      </c>
      <c r="CK8" s="71" t="s">
        <v>120</v>
      </c>
      <c r="CL8" s="68" t="s">
        <v>120</v>
      </c>
      <c r="CM8" s="70">
        <v>135789</v>
      </c>
      <c r="CN8" s="70">
        <v>37820</v>
      </c>
      <c r="CO8" s="71" t="s">
        <v>120</v>
      </c>
      <c r="CP8" s="71" t="s">
        <v>120</v>
      </c>
      <c r="CQ8" s="71" t="s">
        <v>120</v>
      </c>
      <c r="CR8" s="71" t="s">
        <v>120</v>
      </c>
      <c r="CS8" s="71" t="s">
        <v>120</v>
      </c>
      <c r="CT8" s="71" t="s">
        <v>120</v>
      </c>
      <c r="CU8" s="71" t="s">
        <v>120</v>
      </c>
      <c r="CV8" s="71" t="s">
        <v>120</v>
      </c>
      <c r="CW8" s="71" t="s">
        <v>120</v>
      </c>
      <c r="CX8" s="71" t="s">
        <v>120</v>
      </c>
      <c r="CY8" s="68" t="s">
        <v>120</v>
      </c>
      <c r="CZ8" s="71">
        <v>153.19999999999999</v>
      </c>
      <c r="DA8" s="71">
        <v>163.1</v>
      </c>
      <c r="DB8" s="71">
        <v>24.6</v>
      </c>
      <c r="DC8" s="71">
        <v>0</v>
      </c>
      <c r="DD8" s="71">
        <v>0</v>
      </c>
      <c r="DE8" s="71">
        <v>70.5</v>
      </c>
      <c r="DF8" s="71">
        <v>59.2</v>
      </c>
      <c r="DG8" s="71">
        <v>62.4</v>
      </c>
      <c r="DH8" s="71">
        <v>83.1</v>
      </c>
      <c r="DI8" s="71">
        <v>54.7</v>
      </c>
      <c r="DJ8" s="68">
        <v>425.4</v>
      </c>
      <c r="DK8" s="71">
        <v>52.1</v>
      </c>
      <c r="DL8" s="71">
        <v>52.1</v>
      </c>
      <c r="DM8" s="71">
        <v>64.2</v>
      </c>
      <c r="DN8" s="71">
        <v>73.7</v>
      </c>
      <c r="DO8" s="71">
        <v>81.099999999999994</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21282</cp:lastModifiedBy>
  <cp:lastPrinted>2021-01-26T00:41:29Z</cp:lastPrinted>
  <dcterms:created xsi:type="dcterms:W3CDTF">2020-12-04T03:38:27Z</dcterms:created>
  <dcterms:modified xsi:type="dcterms:W3CDTF">2021-01-26T00:47:34Z</dcterms:modified>
  <cp:category/>
</cp:coreProperties>
</file>