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<sst xmlns="http://schemas.openxmlformats.org/spreadsheetml/2006/main" count="217" uniqueCount="107">
  <si>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</si>
  <si>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</si>
  <si>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</si>
  <si>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</si>
  <si>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</si>
  <si>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</si>
  <si>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</si>
  <si>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</si>
  <si>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</si>
  <si>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</si>
  <si>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</si>
  <si>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</si>
  <si>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</si>
  <si>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</si>
  <si>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</si>
  <si>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</si>
  <si>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</si>
  <si>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</si>
  <si>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</si>
  <si>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</si>
  <si>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</si>
  <si>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</si>
  <si>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</si>
  <si>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</si>
  <si>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</si>
  <si>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</si>
  <si>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</si>
  <si>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</si>
  <si>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</si>
  <si>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</si>
  <si>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</si>
  <si>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</si>
  <si>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</si>
  <si>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</si>
  <si>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</si>
  <si>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</si>
  <si>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</si>
  <si>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</si>
  <si>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</si>
  <si>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</si>
  <si>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</si>
  <si>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</si>
  <si>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</si>
  <si>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</si>
  <si>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</si>
  <si>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</si>
  <si>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</si>
  <si>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</si>
  <si>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</si>
  <si>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</si>
  <si>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</si>
  <si>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</si>
  <si>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</si>
  <si>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</si>
  <si>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</si>
  <si>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</si>
  <si>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</si>
  <si>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</si>
  <si>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</si>
  <si>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</si>
  <si>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</si>
  <si>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</si>
  <si>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</si>
  <si>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</si>
  <si>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</si>
  <si>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</si>
  <si>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</si>
  <si>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</si>
  <si>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</si>
  <si>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</si>
  <si>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</si>
  <si>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</si>
  <si>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</si>
  <si>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</si>
  <si>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</si>
  <si>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</si>
  <si>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</si>
  <si>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</si>
  <si>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</si>
  <si>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</si>
  <si>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</si>
  <si>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</si>
  <si>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</si>
  <si>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</si>
  <si>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</si>
  <si>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</si>
  <si>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</si>
  <si>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</si>
  <si>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</si>
  <si>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</si>
  <si>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</si>
  <si>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</si>
  <si>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</si>
  <si>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</si>
  <si>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</si>
  <si>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</si>
  <si>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</si>
  <si>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</si>
  <si>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</si>
  <si>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</si>
  <si>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</si>
  <si>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</si>
  <si>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</si>
  <si>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</si>
  <si>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収水量の大幅な増加が見込まれない中、今後、老朽化に伴う水道施設の更新、また近年要望の高まっている災害に強い施設の整備等、安定した給水を継続していくためには、料金収入等の財源確保により、経営基盤の強化を図ることが必要である。
</t>
    <phoneticPr fontId="4"/>
  </si>
  <si>
    <t>　有形固定資産減価償却率と管路経年化率は平均値より低い水準で推移しており、資産の老朽化の度合いは類似団体より進んでおらず、管路更新率は平均値と比べ低い水準である。</t>
    <rPh sb="54" eb="55">
      <t>スス</t>
    </rPh>
    <phoneticPr fontId="4"/>
  </si>
  <si>
    <t>　本市の経常収支は黒字で推移しており、累積欠損金は発生しておらず、流動比率は類似団体平均値に比べ低いものの、100％を超えており、経営は良好である。料金回収率は100％を超え、類似団体平均値より高い水準であり、維持管理費等の費用を、給水収益等の収益で賄えている状況である。
　企業債残高対給水収益比率は類似団体平均値よりも高い水準で推移しているが減少傾向にあり、今後も起債発行額の抑制を図る必要がある。
　給水原価は類似団体平均値より低く、経費削減の効果が現れている。有収率は高い水準で推移しており、施設の稼動が収益に繋がっている。
　施設利用率は類似団体平均値より低い水準であるが、災害などの非常時に備え、施設能力に余力を持たせている。</t>
    <rPh sb="59" eb="60">
      <t>コ</t>
    </rPh>
    <rPh sb="65" eb="67">
      <t>ケイエイ</t>
    </rPh>
    <rPh sb="68" eb="70">
      <t>リョウコウ</t>
    </rPh>
    <rPh sb="85" eb="86">
      <t>コ</t>
    </rPh>
    <rPh sb="138" eb="140">
      <t>キギョウ</t>
    </rPh>
    <rPh sb="140" eb="141">
      <t>サイ</t>
    </rPh>
    <rPh sb="141" eb="143">
      <t>ザンダカ</t>
    </rPh>
    <rPh sb="143" eb="144">
      <t>タイ</t>
    </rPh>
    <rPh sb="144" eb="146">
      <t>キュウスイ</t>
    </rPh>
    <rPh sb="146" eb="148">
      <t>シュウエキ</t>
    </rPh>
    <rPh sb="148" eb="150">
      <t>ヒリツ</t>
    </rPh>
    <rPh sb="151" eb="153">
      <t>ルイジ</t>
    </rPh>
    <rPh sb="153" eb="155">
      <t>ダンタイ</t>
    </rPh>
    <rPh sb="155" eb="157">
      <t>ヘイキン</t>
    </rPh>
    <rPh sb="157" eb="158">
      <t>チ</t>
    </rPh>
    <rPh sb="161" eb="162">
      <t>タカ</t>
    </rPh>
    <rPh sb="163" eb="165">
      <t>スイジュン</t>
    </rPh>
    <rPh sb="166" eb="168">
      <t>スイイ</t>
    </rPh>
    <rPh sb="173" eb="175">
      <t>ゲンショウ</t>
    </rPh>
    <rPh sb="175" eb="177">
      <t>ケイコウ</t>
    </rPh>
    <rPh sb="181" eb="183">
      <t>コンゴ</t>
    </rPh>
    <rPh sb="184" eb="186">
      <t>キサイ</t>
    </rPh>
    <rPh sb="186" eb="189">
      <t>ハッコウガク</t>
    </rPh>
    <rPh sb="190" eb="192">
      <t>ヨクセイ</t>
    </rPh>
    <rPh sb="193" eb="194">
      <t>ハカ</t>
    </rPh>
    <rPh sb="195" eb="197">
      <t>ヒツヨウ</t>
    </rPh>
    <rPh sb="220" eb="222">
      <t>ケイヒ</t>
    </rPh>
    <rPh sb="222" eb="224">
      <t>サクゲン</t>
    </rPh>
    <rPh sb="225" eb="227">
      <t>コウカ</t>
    </rPh>
    <rPh sb="228" eb="229">
      <t>アラワ</t>
    </rPh>
    <rPh sb="256" eb="258">
      <t>シュウエキ</t>
    </rPh>
    <rPh sb="259" eb="260">
      <t>ツナ</t>
    </rPh>
    <rPh sb="304" eb="306">
      <t>シセツ</t>
    </rPh>
    <rPh sb="306" eb="308">
      <t>ノウリョク</t>
    </rPh>
    <rPh sb="309" eb="311">
      <t>ヨリョク</t>
    </rPh>
    <rPh sb="312" eb="313">
      <t>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</si>
</sst>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0.65</c:v>
                </c:pt>
                <c:pt idx="1">
                  <c:v>0.74</c:v>
                </c:pt>
                <c:pt idx="2">
                  <c:v>0.72</c:v>
                </c:pt>
                <c:pt idx="3">
                  <c:v>0.56999999999999995</c:v>
                </c:pt>
                <c:pt idx="4">
                  <c:v>0.72</c:v>
                </c:pt>
              </c:numCache>
            </c:numRef>
          </c:val>
        </c:ser>
        <c:dLbls>
          <c:showLegendKey val="0"/>
          <c:showVal val="0"/>
          <c:showCatName val="0"/>
          <c:showSerName val="0"/>
          <c:showPercent val="0"/>
          <c:showBubbleSize val="0"/>
        </c:dLbls>
        <c:gapWidth val="150"/>
        <c:axId val="30689152"/>
        <c:axId val="307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30689152"/>
        <c:axId val="30703616"/>
      </c:lineChart>
      <c:dateAx>
        <c:axId val="30689152"/>
        <c:scaling>
          <c:orientation val="minMax"/>
        </c:scaling>
        <c:delete val="1"/>
        <c:axPos val="b"/>
        <c:numFmt formatCode="ge" sourceLinked="1"/>
        <c:majorTickMark val="none"/>
        <c:minorTickMark val="none"/>
        <c:tickLblPos val="none"/>
        <c:crossAx val="30703616"/>
        <c:crosses val="autoZero"/>
        <c:auto val="1"/>
        <c:lblOffset val="100"/>
        <c:baseTimeUnit val="years"/>
      </c:dateAx>
      <c:valAx>
        <c:axId val="307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61.04</c:v>
                </c:pt>
                <c:pt idx="1">
                  <c:v>60.55</c:v>
                </c:pt>
                <c:pt idx="2">
                  <c:v>60.34</c:v>
                </c:pt>
                <c:pt idx="3">
                  <c:v>60.27</c:v>
                </c:pt>
                <c:pt idx="4">
                  <c:v>59.47</c:v>
                </c:pt>
              </c:numCache>
            </c:numRef>
          </c:val>
        </c:ser>
        <c:dLbls>
          <c:showLegendKey val="0"/>
          <c:showVal val="0"/>
          <c:showCatName val="0"/>
          <c:showSerName val="0"/>
          <c:showPercent val="0"/>
          <c:showBubbleSize val="0"/>
        </c:dLbls>
        <c:gapWidth val="150"/>
        <c:axId val="30914816"/>
        <c:axId val="309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30914816"/>
        <c:axId val="30929280"/>
      </c:lineChart>
      <c:dateAx>
        <c:axId val="30914816"/>
        <c:scaling>
          <c:orientation val="minMax"/>
        </c:scaling>
        <c:delete val="1"/>
        <c:axPos val="b"/>
        <c:numFmt formatCode="ge" sourceLinked="1"/>
        <c:majorTickMark val="none"/>
        <c:minorTickMark val="none"/>
        <c:tickLblPos val="none"/>
        <c:crossAx val="30929280"/>
        <c:crosses val="autoZero"/>
        <c:auto val="1"/>
        <c:lblOffset val="100"/>
        <c:baseTimeUnit val="years"/>
      </c:dateAx>
      <c:valAx>
        <c:axId val="309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94.83</c:v>
                </c:pt>
                <c:pt idx="1">
                  <c:v>94.55</c:v>
                </c:pt>
                <c:pt idx="2">
                  <c:v>93.9</c:v>
                </c:pt>
                <c:pt idx="3">
                  <c:v>94.14</c:v>
                </c:pt>
                <c:pt idx="4">
                  <c:v>94.67</c:v>
                </c:pt>
              </c:numCache>
            </c:numRef>
          </c:val>
        </c:ser>
        <c:dLbls>
          <c:showLegendKey val="0"/>
          <c:showVal val="0"/>
          <c:showCatName val="0"/>
          <c:showSerName val="0"/>
          <c:showPercent val="0"/>
          <c:showBubbleSize val="0"/>
        </c:dLbls>
        <c:gapWidth val="150"/>
        <c:axId val="31020928"/>
        <c:axId val="310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31020928"/>
        <c:axId val="31027200"/>
      </c:lineChart>
      <c:dateAx>
        <c:axId val="31020928"/>
        <c:scaling>
          <c:orientation val="minMax"/>
        </c:scaling>
        <c:delete val="1"/>
        <c:axPos val="b"/>
        <c:numFmt formatCode="ge" sourceLinked="1"/>
        <c:majorTickMark val="none"/>
        <c:minorTickMark val="none"/>
        <c:tickLblPos val="none"/>
        <c:crossAx val="31027200"/>
        <c:crosses val="autoZero"/>
        <c:auto val="1"/>
        <c:lblOffset val="100"/>
        <c:baseTimeUnit val="years"/>
      </c:dateAx>
      <c:valAx>
        <c:axId val="310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114.16</c:v>
                </c:pt>
                <c:pt idx="1">
                  <c:v>113.05</c:v>
                </c:pt>
                <c:pt idx="2">
                  <c:v>113.92</c:v>
                </c:pt>
                <c:pt idx="3">
                  <c:v>113.45</c:v>
                </c:pt>
                <c:pt idx="4">
                  <c:v>115.6</c:v>
                </c:pt>
              </c:numCache>
            </c:numRef>
          </c:val>
        </c:ser>
        <c:dLbls>
          <c:showLegendKey val="0"/>
          <c:showVal val="0"/>
          <c:showCatName val="0"/>
          <c:showSerName val="0"/>
          <c:showPercent val="0"/>
          <c:showBubbleSize val="0"/>
        </c:dLbls>
        <c:gapWidth val="150"/>
        <c:axId val="30541312"/>
        <c:axId val="305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30541312"/>
        <c:axId val="30543232"/>
      </c:lineChart>
      <c:dateAx>
        <c:axId val="30541312"/>
        <c:scaling>
          <c:orientation val="minMax"/>
        </c:scaling>
        <c:delete val="1"/>
        <c:axPos val="b"/>
        <c:numFmt formatCode="ge" sourceLinked="1"/>
        <c:majorTickMark val="none"/>
        <c:minorTickMark val="none"/>
        <c:tickLblPos val="none"/>
        <c:crossAx val="30543232"/>
        <c:crosses val="autoZero"/>
        <c:auto val="1"/>
        <c:lblOffset val="100"/>
        <c:baseTimeUnit val="years"/>
      </c:dateAx>
      <c:valAx>
        <c:axId val="3054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31.78</c:v>
                </c:pt>
                <c:pt idx="1">
                  <c:v>32.76</c:v>
                </c:pt>
                <c:pt idx="2">
                  <c:v>33.85</c:v>
                </c:pt>
                <c:pt idx="3">
                  <c:v>34.69</c:v>
                </c:pt>
                <c:pt idx="4">
                  <c:v>43.12</c:v>
                </c:pt>
              </c:numCache>
            </c:numRef>
          </c:val>
        </c:ser>
        <c:dLbls>
          <c:showLegendKey val="0"/>
          <c:showVal val="0"/>
          <c:showCatName val="0"/>
          <c:showSerName val="0"/>
          <c:showPercent val="0"/>
          <c:showBubbleSize val="0"/>
        </c:dLbls>
        <c:gapWidth val="150"/>
        <c:axId val="30569600"/>
        <c:axId val="305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30569600"/>
        <c:axId val="30571520"/>
      </c:lineChart>
      <c:dateAx>
        <c:axId val="30569600"/>
        <c:scaling>
          <c:orientation val="minMax"/>
        </c:scaling>
        <c:delete val="1"/>
        <c:axPos val="b"/>
        <c:numFmt formatCode="ge" sourceLinked="1"/>
        <c:majorTickMark val="none"/>
        <c:minorTickMark val="none"/>
        <c:tickLblPos val="none"/>
        <c:crossAx val="30571520"/>
        <c:crosses val="autoZero"/>
        <c:auto val="1"/>
        <c:lblOffset val="100"/>
        <c:baseTimeUnit val="years"/>
      </c:dateAx>
      <c:valAx>
        <c:axId val="305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8.5</c:v>
                </c:pt>
                <c:pt idx="1">
                  <c:v>7.12</c:v>
                </c:pt>
                <c:pt idx="2">
                  <c:v>7.22</c:v>
                </c:pt>
                <c:pt idx="3">
                  <c:v>7.63</c:v>
                </c:pt>
                <c:pt idx="4">
                  <c:v>7.77</c:v>
                </c:pt>
              </c:numCache>
            </c:numRef>
          </c:val>
        </c:ser>
        <c:dLbls>
          <c:showLegendKey val="0"/>
          <c:showVal val="0"/>
          <c:showCatName val="0"/>
          <c:showSerName val="0"/>
          <c:showPercent val="0"/>
          <c:showBubbleSize val="0"/>
        </c:dLbls>
        <c:gapWidth val="150"/>
        <c:axId val="30634752"/>
        <c:axId val="306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30634752"/>
        <c:axId val="30636672"/>
      </c:lineChart>
      <c:dateAx>
        <c:axId val="30634752"/>
        <c:scaling>
          <c:orientation val="minMax"/>
        </c:scaling>
        <c:delete val="1"/>
        <c:axPos val="b"/>
        <c:numFmt formatCode="ge" sourceLinked="1"/>
        <c:majorTickMark val="none"/>
        <c:minorTickMark val="none"/>
        <c:tickLblPos val="none"/>
        <c:crossAx val="30636672"/>
        <c:crosses val="autoZero"/>
        <c:auto val="1"/>
        <c:lblOffset val="100"/>
        <c:baseTimeUnit val="years"/>
      </c:dateAx>
      <c:valAx>
        <c:axId val="306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63424"/>
        <c:axId val="306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30663424"/>
        <c:axId val="30665344"/>
      </c:lineChart>
      <c:dateAx>
        <c:axId val="30663424"/>
        <c:scaling>
          <c:orientation val="minMax"/>
        </c:scaling>
        <c:delete val="1"/>
        <c:axPos val="b"/>
        <c:numFmt formatCode="ge" sourceLinked="1"/>
        <c:majorTickMark val="none"/>
        <c:minorTickMark val="none"/>
        <c:tickLblPos val="none"/>
        <c:crossAx val="30665344"/>
        <c:crosses val="autoZero"/>
        <c:auto val="1"/>
        <c:lblOffset val="100"/>
        <c:baseTimeUnit val="years"/>
      </c:dateAx>
      <c:valAx>
        <c:axId val="3066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461.17</c:v>
                </c:pt>
                <c:pt idx="1">
                  <c:v>492.85</c:v>
                </c:pt>
                <c:pt idx="2">
                  <c:v>531.63</c:v>
                </c:pt>
                <c:pt idx="3">
                  <c:v>867.48</c:v>
                </c:pt>
                <c:pt idx="4">
                  <c:v>176.55</c:v>
                </c:pt>
              </c:numCache>
            </c:numRef>
          </c:val>
        </c:ser>
        <c:dLbls>
          <c:showLegendKey val="0"/>
          <c:showVal val="0"/>
          <c:showCatName val="0"/>
          <c:showSerName val="0"/>
          <c:showPercent val="0"/>
          <c:showBubbleSize val="0"/>
        </c:dLbls>
        <c:gapWidth val="150"/>
        <c:axId val="30843264"/>
        <c:axId val="308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30843264"/>
        <c:axId val="30845184"/>
      </c:lineChart>
      <c:dateAx>
        <c:axId val="30843264"/>
        <c:scaling>
          <c:orientation val="minMax"/>
        </c:scaling>
        <c:delete val="1"/>
        <c:axPos val="b"/>
        <c:numFmt formatCode="ge" sourceLinked="1"/>
        <c:majorTickMark val="none"/>
        <c:minorTickMark val="none"/>
        <c:tickLblPos val="none"/>
        <c:crossAx val="30845184"/>
        <c:crosses val="autoZero"/>
        <c:auto val="1"/>
        <c:lblOffset val="100"/>
        <c:baseTimeUnit val="years"/>
      </c:dateAx>
      <c:valAx>
        <c:axId val="3084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552.57000000000005</c:v>
                </c:pt>
                <c:pt idx="1">
                  <c:v>528.77</c:v>
                </c:pt>
                <c:pt idx="2">
                  <c:v>511.15</c:v>
                </c:pt>
                <c:pt idx="3">
                  <c:v>494.49</c:v>
                </c:pt>
                <c:pt idx="4">
                  <c:v>494.51</c:v>
                </c:pt>
              </c:numCache>
            </c:numRef>
          </c:val>
        </c:ser>
        <c:dLbls>
          <c:showLegendKey val="0"/>
          <c:showVal val="0"/>
          <c:showCatName val="0"/>
          <c:showSerName val="0"/>
          <c:showPercent val="0"/>
          <c:showBubbleSize val="0"/>
        </c:dLbls>
        <c:gapWidth val="150"/>
        <c:axId val="31137792"/>
        <c:axId val="311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31137792"/>
        <c:axId val="31139712"/>
      </c:lineChart>
      <c:dateAx>
        <c:axId val="31137792"/>
        <c:scaling>
          <c:orientation val="minMax"/>
        </c:scaling>
        <c:delete val="1"/>
        <c:axPos val="b"/>
        <c:numFmt formatCode="ge" sourceLinked="1"/>
        <c:majorTickMark val="none"/>
        <c:minorTickMark val="none"/>
        <c:tickLblPos val="none"/>
        <c:crossAx val="31139712"/>
        <c:crosses val="autoZero"/>
        <c:auto val="1"/>
        <c:lblOffset val="100"/>
        <c:baseTimeUnit val="years"/>
      </c:dateAx>
      <c:valAx>
        <c:axId val="3113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106.09</c:v>
                </c:pt>
                <c:pt idx="1">
                  <c:v>105.32</c:v>
                </c:pt>
                <c:pt idx="2">
                  <c:v>105.68</c:v>
                </c:pt>
                <c:pt idx="3">
                  <c:v>104.35</c:v>
                </c:pt>
                <c:pt idx="4">
                  <c:v>110.2</c:v>
                </c:pt>
              </c:numCache>
            </c:numRef>
          </c:val>
        </c:ser>
        <c:dLbls>
          <c:showLegendKey val="0"/>
          <c:showVal val="0"/>
          <c:showCatName val="0"/>
          <c:showSerName val="0"/>
          <c:showPercent val="0"/>
          <c:showBubbleSize val="0"/>
        </c:dLbls>
        <c:gapWidth val="150"/>
        <c:axId val="31174016"/>
        <c:axId val="311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31174016"/>
        <c:axId val="31180288"/>
      </c:lineChart>
      <c:dateAx>
        <c:axId val="31174016"/>
        <c:scaling>
          <c:orientation val="minMax"/>
        </c:scaling>
        <c:delete val="1"/>
        <c:axPos val="b"/>
        <c:numFmt formatCode="ge" sourceLinked="1"/>
        <c:majorTickMark val="none"/>
        <c:minorTickMark val="none"/>
        <c:tickLblPos val="none"/>
        <c:crossAx val="31180288"/>
        <c:crosses val="autoZero"/>
        <c:auto val="1"/>
        <c:lblOffset val="100"/>
        <c:baseTimeUnit val="years"/>
      </c:dateAx>
      <c:valAx>
        <c:axId val="311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156.91999999999999</c:v>
                </c:pt>
                <c:pt idx="1">
                  <c:v>160.13999999999999</c:v>
                </c:pt>
                <c:pt idx="2">
                  <c:v>161.51</c:v>
                </c:pt>
                <c:pt idx="3">
                  <c:v>163.84</c:v>
                </c:pt>
                <c:pt idx="4">
                  <c:v>154.94999999999999</c:v>
                </c:pt>
              </c:numCache>
            </c:numRef>
          </c:val>
        </c:ser>
        <c:dLbls>
          <c:showLegendKey val="0"/>
          <c:showVal val="0"/>
          <c:showCatName val="0"/>
          <c:showSerName val="0"/>
          <c:showPercent val="0"/>
          <c:showBubbleSize val="0"/>
        </c:dLbls>
        <c:gapWidth val="150"/>
        <c:axId val="30890624"/>
        <c:axId val="308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30890624"/>
        <c:axId val="30892800"/>
      </c:lineChart>
      <c:dateAx>
        <c:axId val="30890624"/>
        <c:scaling>
          <c:orientation val="minMax"/>
        </c:scaling>
        <c:delete val="1"/>
        <c:axPos val="b"/>
        <c:numFmt formatCode="ge" sourceLinked="1"/>
        <c:majorTickMark val="none"/>
        <c:minorTickMark val="none"/>
        <c:tickLblPos val="none"/>
        <c:crossAx val="30892800"/>
        <c:crosses val="autoZero"/>
        <c:auto val="1"/>
        <c:lblOffset val="100"/>
        <c:baseTimeUnit val="years"/>
      </c:dateAx>
      <c:valAx>
        <c:axId val="308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山口市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194875</v>
      </c>
      <c r="AJ8" s="75"/>
      <c r="AK8" s="75"/>
      <c r="AL8" s="75"/>
      <c r="AM8" s="75"/>
      <c r="AN8" s="75"/>
      <c r="AO8" s="75"/>
      <c r="AP8" s="76"/>
      <c r="AQ8" s="57">
        <f>データ!R6</f>
        <v>1023.23</v>
      </c>
      <c r="AR8" s="57"/>
      <c r="AS8" s="57"/>
      <c r="AT8" s="57"/>
      <c r="AU8" s="57"/>
      <c r="AV8" s="57"/>
      <c r="AW8" s="57"/>
      <c r="AX8" s="57"/>
      <c r="AY8" s="57">
        <f>データ!S6</f>
        <v>190.45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v>
      </c>
      <c r="K10" s="57"/>
      <c r="L10" s="57"/>
      <c r="M10" s="57"/>
      <c r="N10" s="57"/>
      <c r="O10" s="57"/>
      <c r="P10" s="57"/>
      <c r="Q10" s="57"/>
      <c r="R10" s="57">
        <f>データ!O6</f>
        <v>88.67</v>
      </c>
      <c r="S10" s="57"/>
      <c r="T10" s="57"/>
      <c r="U10" s="57"/>
      <c r="V10" s="57"/>
      <c r="W10" s="57"/>
      <c r="X10" s="57"/>
      <c r="Y10" s="57"/>
      <c r="Z10" s="65">
        <f>データ!P6</f>
        <v>2813</v>
      </c>
      <c r="AA10" s="65"/>
      <c r="AB10" s="65"/>
      <c r="AC10" s="65"/>
      <c r="AD10" s="65"/>
      <c r="AE10" s="65"/>
      <c r="AF10" s="65"/>
      <c r="AG10" s="65"/>
      <c r="AH10" s="2"/>
      <c r="AI10" s="65">
        <f>データ!T6</f>
        <v>171862</v>
      </c>
      <c r="AJ10" s="65"/>
      <c r="AK10" s="65"/>
      <c r="AL10" s="65"/>
      <c r="AM10" s="65"/>
      <c r="AN10" s="65"/>
      <c r="AO10" s="65"/>
      <c r="AP10" s="65"/>
      <c r="AQ10" s="57">
        <f>データ!U6</f>
        <v>138.97</v>
      </c>
      <c r="AR10" s="57"/>
      <c r="AS10" s="57"/>
      <c r="AT10" s="57"/>
      <c r="AU10" s="57"/>
      <c r="AV10" s="57"/>
      <c r="AW10" s="57"/>
      <c r="AX10" s="57"/>
      <c r="AY10" s="57">
        <f>データ!V6</f>
        <v>1236.68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352039</v>
      </c>
      <c r="D6" s="31">
        <f t="shared" si="3"/>
        <v>46</v>
      </c>
      <c r="E6" s="31">
        <f t="shared" si="3"/>
        <v>1</v>
      </c>
      <c r="F6" s="31">
        <f t="shared" si="3"/>
        <v>0</v>
      </c>
      <c r="G6" s="31">
        <f t="shared" si="3"/>
        <v>1</v>
      </c>
      <c r="H6" s="31" t="str">
        <f t="shared" si="3"/>
        <v>山口県　山口市</v>
      </c>
      <c r="I6" s="31" t="str">
        <f t="shared" si="3"/>
        <v>法適用</v>
      </c>
      <c r="J6" s="31" t="str">
        <f t="shared" si="3"/>
        <v>水道事業</v>
      </c>
      <c r="K6" s="31" t="str">
        <f t="shared" si="3"/>
        <v>末端給水事業</v>
      </c>
      <c r="L6" s="31" t="str">
        <f t="shared" si="3"/>
        <v>A2</v>
      </c>
      <c r="M6" s="32" t="str">
        <f t="shared" si="3"/>
        <v>-</v>
      </c>
      <c r="N6" s="32">
        <f t="shared" si="3"/>
        <v>65</v>
      </c>
      <c r="O6" s="32">
        <f t="shared" si="3"/>
        <v>88.67</v>
      </c>
      <c r="P6" s="32">
        <f t="shared" si="3"/>
        <v>2813</v>
      </c>
      <c r="Q6" s="32">
        <f t="shared" si="3"/>
        <v>194875</v>
      </c>
      <c r="R6" s="32">
        <f t="shared" si="3"/>
        <v>1023.23</v>
      </c>
      <c r="S6" s="32">
        <f t="shared" si="3"/>
        <v>190.45</v>
      </c>
      <c r="T6" s="32">
        <f t="shared" si="3"/>
        <v>171862</v>
      </c>
      <c r="U6" s="32">
        <f t="shared" si="3"/>
        <v>138.97</v>
      </c>
      <c r="V6" s="32">
        <f t="shared" si="3"/>
        <v>1236.68</v>
      </c>
      <c r="W6" s="33">
        <f>IF(W7="",NA(),W7)</f>
        <v>114.16</v>
      </c>
      <c r="X6" s="33">
        <f t="shared" ref="X6:AF6" si="4">IF(X7="",NA(),X7)</f>
        <v>113.05</v>
      </c>
      <c r="Y6" s="33">
        <f t="shared" si="4"/>
        <v>113.92</v>
      </c>
      <c r="Z6" s="33">
        <f t="shared" si="4"/>
        <v>113.45</v>
      </c>
      <c r="AA6" s="33">
        <f t="shared" si="4"/>
        <v>115.6</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461.17</v>
      </c>
      <c r="AT6" s="33">
        <f t="shared" ref="AT6:BB6" si="6">IF(AT7="",NA(),AT7)</f>
        <v>492.85</v>
      </c>
      <c r="AU6" s="33">
        <f t="shared" si="6"/>
        <v>531.63</v>
      </c>
      <c r="AV6" s="33">
        <f t="shared" si="6"/>
        <v>867.48</v>
      </c>
      <c r="AW6" s="33">
        <f t="shared" si="6"/>
        <v>176.55</v>
      </c>
      <c r="AX6" s="33">
        <f t="shared" si="6"/>
        <v>545.52</v>
      </c>
      <c r="AY6" s="33">
        <f t="shared" si="6"/>
        <v>602.73</v>
      </c>
      <c r="AZ6" s="33">
        <f t="shared" si="6"/>
        <v>590.46</v>
      </c>
      <c r="BA6" s="33">
        <f t="shared" si="6"/>
        <v>628.34</v>
      </c>
      <c r="BB6" s="33">
        <f t="shared" si="6"/>
        <v>289.8</v>
      </c>
      <c r="BC6" s="32" t="str">
        <f>IF(BC7="","",IF(BC7="-","【-】","【"&amp;SUBSTITUTE(TEXT(BC7,"#,##0.00"),"-","△")&amp;"】"))</f>
        <v>【264.16】</v>
      </c>
      <c r="BD6" s="33">
        <f>IF(BD7="",NA(),BD7)</f>
        <v>552.57000000000005</v>
      </c>
      <c r="BE6" s="33">
        <f t="shared" ref="BE6:BM6" si="7">IF(BE7="",NA(),BE7)</f>
        <v>528.77</v>
      </c>
      <c r="BF6" s="33">
        <f t="shared" si="7"/>
        <v>511.15</v>
      </c>
      <c r="BG6" s="33">
        <f t="shared" si="7"/>
        <v>494.49</v>
      </c>
      <c r="BH6" s="33">
        <f t="shared" si="7"/>
        <v>494.51</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106.09</v>
      </c>
      <c r="BP6" s="33">
        <f t="shared" ref="BP6:BX6" si="8">IF(BP7="",NA(),BP7)</f>
        <v>105.32</v>
      </c>
      <c r="BQ6" s="33">
        <f t="shared" si="8"/>
        <v>105.68</v>
      </c>
      <c r="BR6" s="33">
        <f t="shared" si="8"/>
        <v>104.35</v>
      </c>
      <c r="BS6" s="33">
        <f t="shared" si="8"/>
        <v>110.2</v>
      </c>
      <c r="BT6" s="33">
        <f t="shared" si="8"/>
        <v>100.11</v>
      </c>
      <c r="BU6" s="33">
        <f t="shared" si="8"/>
        <v>99</v>
      </c>
      <c r="BV6" s="33">
        <f t="shared" si="8"/>
        <v>99.91</v>
      </c>
      <c r="BW6" s="33">
        <f t="shared" si="8"/>
        <v>99.89</v>
      </c>
      <c r="BX6" s="33">
        <f t="shared" si="8"/>
        <v>107.05</v>
      </c>
      <c r="BY6" s="32" t="str">
        <f>IF(BY7="","",IF(BY7="-","【-】","【"&amp;SUBSTITUTE(TEXT(BY7,"#,##0.00"),"-","△")&amp;"】"))</f>
        <v>【104.60】</v>
      </c>
      <c r="BZ6" s="33">
        <f>IF(BZ7="",NA(),BZ7)</f>
        <v>156.91999999999999</v>
      </c>
      <c r="CA6" s="33">
        <f t="shared" ref="CA6:CI6" si="9">IF(CA7="",NA(),CA7)</f>
        <v>160.13999999999999</v>
      </c>
      <c r="CB6" s="33">
        <f t="shared" si="9"/>
        <v>161.51</v>
      </c>
      <c r="CC6" s="33">
        <f t="shared" si="9"/>
        <v>163.84</v>
      </c>
      <c r="CD6" s="33">
        <f t="shared" si="9"/>
        <v>154.94999999999999</v>
      </c>
      <c r="CE6" s="33">
        <f t="shared" si="9"/>
        <v>163.07</v>
      </c>
      <c r="CF6" s="33">
        <f t="shared" si="9"/>
        <v>164.03</v>
      </c>
      <c r="CG6" s="33">
        <f t="shared" si="9"/>
        <v>164.25</v>
      </c>
      <c r="CH6" s="33">
        <f t="shared" si="9"/>
        <v>165.34</v>
      </c>
      <c r="CI6" s="33">
        <f t="shared" si="9"/>
        <v>155.09</v>
      </c>
      <c r="CJ6" s="32" t="str">
        <f>IF(CJ7="","",IF(CJ7="-","【-】","【"&amp;SUBSTITUTE(TEXT(CJ7,"#,##0.00"),"-","△")&amp;"】"))</f>
        <v>【164.21】</v>
      </c>
      <c r="CK6" s="33">
        <f>IF(CK7="",NA(),CK7)</f>
        <v>61.04</v>
      </c>
      <c r="CL6" s="33">
        <f t="shared" ref="CL6:CT6" si="10">IF(CL7="",NA(),CL7)</f>
        <v>60.55</v>
      </c>
      <c r="CM6" s="33">
        <f t="shared" si="10"/>
        <v>60.34</v>
      </c>
      <c r="CN6" s="33">
        <f t="shared" si="10"/>
        <v>60.27</v>
      </c>
      <c r="CO6" s="33">
        <f t="shared" si="10"/>
        <v>59.47</v>
      </c>
      <c r="CP6" s="33">
        <f t="shared" si="10"/>
        <v>63.67</v>
      </c>
      <c r="CQ6" s="33">
        <f t="shared" si="10"/>
        <v>63.07</v>
      </c>
      <c r="CR6" s="33">
        <f t="shared" si="10"/>
        <v>62.71</v>
      </c>
      <c r="CS6" s="33">
        <f t="shared" si="10"/>
        <v>62.15</v>
      </c>
      <c r="CT6" s="33">
        <f t="shared" si="10"/>
        <v>61.61</v>
      </c>
      <c r="CU6" s="32" t="str">
        <f>IF(CU7="","",IF(CU7="-","【-】","【"&amp;SUBSTITUTE(TEXT(CU7,"#,##0.00"),"-","△")&amp;"】"))</f>
        <v>【59.80】</v>
      </c>
      <c r="CV6" s="33">
        <f>IF(CV7="",NA(),CV7)</f>
        <v>94.83</v>
      </c>
      <c r="CW6" s="33">
        <f t="shared" ref="CW6:DE6" si="11">IF(CW7="",NA(),CW7)</f>
        <v>94.55</v>
      </c>
      <c r="CX6" s="33">
        <f t="shared" si="11"/>
        <v>93.9</v>
      </c>
      <c r="CY6" s="33">
        <f t="shared" si="11"/>
        <v>94.14</v>
      </c>
      <c r="CZ6" s="33">
        <f t="shared" si="11"/>
        <v>94.67</v>
      </c>
      <c r="DA6" s="33">
        <f t="shared" si="11"/>
        <v>90.67</v>
      </c>
      <c r="DB6" s="33">
        <f t="shared" si="11"/>
        <v>89.96</v>
      </c>
      <c r="DC6" s="33">
        <f t="shared" si="11"/>
        <v>90.54</v>
      </c>
      <c r="DD6" s="33">
        <f t="shared" si="11"/>
        <v>90.64</v>
      </c>
      <c r="DE6" s="33">
        <f t="shared" si="11"/>
        <v>90.23</v>
      </c>
      <c r="DF6" s="32" t="str">
        <f>IF(DF7="","",IF(DF7="-","【-】","【"&amp;SUBSTITUTE(TEXT(DF7,"#,##0.00"),"-","△")&amp;"】"))</f>
        <v>【89.78】</v>
      </c>
      <c r="DG6" s="33">
        <f>IF(DG7="",NA(),DG7)</f>
        <v>31.78</v>
      </c>
      <c r="DH6" s="33">
        <f t="shared" ref="DH6:DP6" si="12">IF(DH7="",NA(),DH7)</f>
        <v>32.76</v>
      </c>
      <c r="DI6" s="33">
        <f t="shared" si="12"/>
        <v>33.85</v>
      </c>
      <c r="DJ6" s="33">
        <f t="shared" si="12"/>
        <v>34.69</v>
      </c>
      <c r="DK6" s="33">
        <f t="shared" si="12"/>
        <v>43.12</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8.5</v>
      </c>
      <c r="DS6" s="33">
        <f t="shared" ref="DS6:EA6" si="13">IF(DS7="",NA(),DS7)</f>
        <v>7.12</v>
      </c>
      <c r="DT6" s="33">
        <f t="shared" si="13"/>
        <v>7.22</v>
      </c>
      <c r="DU6" s="33">
        <f t="shared" si="13"/>
        <v>7.63</v>
      </c>
      <c r="DV6" s="33">
        <f t="shared" si="13"/>
        <v>7.77</v>
      </c>
      <c r="DW6" s="33">
        <f t="shared" si="13"/>
        <v>9.42</v>
      </c>
      <c r="DX6" s="33">
        <f t="shared" si="13"/>
        <v>9.92</v>
      </c>
      <c r="DY6" s="33">
        <f t="shared" si="13"/>
        <v>11.07</v>
      </c>
      <c r="DZ6" s="33">
        <f t="shared" si="13"/>
        <v>12.21</v>
      </c>
      <c r="EA6" s="33">
        <f t="shared" si="13"/>
        <v>13.57</v>
      </c>
      <c r="EB6" s="32" t="str">
        <f>IF(EB7="","",IF(EB7="-","【-】","【"&amp;SUBSTITUTE(TEXT(EB7,"#,##0.00"),"-","△")&amp;"】"))</f>
        <v>【12.42】</v>
      </c>
      <c r="EC6" s="33">
        <f>IF(EC7="",NA(),EC7)</f>
        <v>0.65</v>
      </c>
      <c r="ED6" s="33">
        <f t="shared" ref="ED6:EL6" si="14">IF(ED7="",NA(),ED7)</f>
        <v>0.74</v>
      </c>
      <c r="EE6" s="33">
        <f t="shared" si="14"/>
        <v>0.72</v>
      </c>
      <c r="EF6" s="33">
        <f t="shared" si="14"/>
        <v>0.56999999999999995</v>
      </c>
      <c r="EG6" s="33">
        <f t="shared" si="14"/>
        <v>0.72</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352039</v>
      </c>
      <c r="D7" s="35">
        <v>46</v>
      </c>
      <c r="E7" s="35">
        <v>1</v>
      </c>
      <c r="F7" s="35">
        <v>0</v>
      </c>
      <c r="G7" s="35">
        <v>1</v>
      </c>
      <c r="H7" s="35" t="s">
        <v>93</v>
      </c>
      <c r="I7" s="35" t="s">
        <v>94</v>
      </c>
      <c r="J7" s="35" t="s">
        <v>95</v>
      </c>
      <c r="K7" s="35" t="s">
        <v>96</v>
      </c>
      <c r="L7" s="35" t="s">
        <v>97</v>
      </c>
      <c r="M7" s="36" t="s">
        <v>98</v>
      </c>
      <c r="N7" s="36">
        <v>65</v>
      </c>
      <c r="O7" s="36">
        <v>88.67</v>
      </c>
      <c r="P7" s="36">
        <v>2813</v>
      </c>
      <c r="Q7" s="36">
        <v>194875</v>
      </c>
      <c r="R7" s="36">
        <v>1023.23</v>
      </c>
      <c r="S7" s="36">
        <v>190.45</v>
      </c>
      <c r="T7" s="36">
        <v>171862</v>
      </c>
      <c r="U7" s="36">
        <v>138.97</v>
      </c>
      <c r="V7" s="36">
        <v>1236.68</v>
      </c>
      <c r="W7" s="36">
        <v>114.16</v>
      </c>
      <c r="X7" s="36">
        <v>113.05</v>
      </c>
      <c r="Y7" s="36">
        <v>113.92</v>
      </c>
      <c r="Z7" s="36">
        <v>113.45</v>
      </c>
      <c r="AA7" s="36">
        <v>115.6</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461.17</v>
      </c>
      <c r="AT7" s="36">
        <v>492.85</v>
      </c>
      <c r="AU7" s="36">
        <v>531.63</v>
      </c>
      <c r="AV7" s="36">
        <v>867.48</v>
      </c>
      <c r="AW7" s="36">
        <v>176.55</v>
      </c>
      <c r="AX7" s="36">
        <v>545.52</v>
      </c>
      <c r="AY7" s="36">
        <v>602.73</v>
      </c>
      <c r="AZ7" s="36">
        <v>590.46</v>
      </c>
      <c r="BA7" s="36">
        <v>628.34</v>
      </c>
      <c r="BB7" s="36">
        <v>289.8</v>
      </c>
      <c r="BC7" s="36">
        <v>264.16000000000003</v>
      </c>
      <c r="BD7" s="36">
        <v>552.57000000000005</v>
      </c>
      <c r="BE7" s="36">
        <v>528.77</v>
      </c>
      <c r="BF7" s="36">
        <v>511.15</v>
      </c>
      <c r="BG7" s="36">
        <v>494.49</v>
      </c>
      <c r="BH7" s="36">
        <v>494.51</v>
      </c>
      <c r="BI7" s="36">
        <v>313.52999999999997</v>
      </c>
      <c r="BJ7" s="36">
        <v>310.79000000000002</v>
      </c>
      <c r="BK7" s="36">
        <v>299.16000000000003</v>
      </c>
      <c r="BL7" s="36">
        <v>297.13</v>
      </c>
      <c r="BM7" s="36">
        <v>301.99</v>
      </c>
      <c r="BN7" s="36">
        <v>283.72000000000003</v>
      </c>
      <c r="BO7" s="36">
        <v>106.09</v>
      </c>
      <c r="BP7" s="36">
        <v>105.32</v>
      </c>
      <c r="BQ7" s="36">
        <v>105.68</v>
      </c>
      <c r="BR7" s="36">
        <v>104.35</v>
      </c>
      <c r="BS7" s="36">
        <v>110.2</v>
      </c>
      <c r="BT7" s="36">
        <v>100.11</v>
      </c>
      <c r="BU7" s="36">
        <v>99</v>
      </c>
      <c r="BV7" s="36">
        <v>99.91</v>
      </c>
      <c r="BW7" s="36">
        <v>99.89</v>
      </c>
      <c r="BX7" s="36">
        <v>107.05</v>
      </c>
      <c r="BY7" s="36">
        <v>104.6</v>
      </c>
      <c r="BZ7" s="36">
        <v>156.91999999999999</v>
      </c>
      <c r="CA7" s="36">
        <v>160.13999999999999</v>
      </c>
      <c r="CB7" s="36">
        <v>161.51</v>
      </c>
      <c r="CC7" s="36">
        <v>163.84</v>
      </c>
      <c r="CD7" s="36">
        <v>154.94999999999999</v>
      </c>
      <c r="CE7" s="36">
        <v>163.07</v>
      </c>
      <c r="CF7" s="36">
        <v>164.03</v>
      </c>
      <c r="CG7" s="36">
        <v>164.25</v>
      </c>
      <c r="CH7" s="36">
        <v>165.34</v>
      </c>
      <c r="CI7" s="36">
        <v>155.09</v>
      </c>
      <c r="CJ7" s="36">
        <v>164.21</v>
      </c>
      <c r="CK7" s="36">
        <v>61.04</v>
      </c>
      <c r="CL7" s="36">
        <v>60.55</v>
      </c>
      <c r="CM7" s="36">
        <v>60.34</v>
      </c>
      <c r="CN7" s="36">
        <v>60.27</v>
      </c>
      <c r="CO7" s="36">
        <v>59.47</v>
      </c>
      <c r="CP7" s="36">
        <v>63.67</v>
      </c>
      <c r="CQ7" s="36">
        <v>63.07</v>
      </c>
      <c r="CR7" s="36">
        <v>62.71</v>
      </c>
      <c r="CS7" s="36">
        <v>62.15</v>
      </c>
      <c r="CT7" s="36">
        <v>61.61</v>
      </c>
      <c r="CU7" s="36">
        <v>59.8</v>
      </c>
      <c r="CV7" s="36">
        <v>94.83</v>
      </c>
      <c r="CW7" s="36">
        <v>94.55</v>
      </c>
      <c r="CX7" s="36">
        <v>93.9</v>
      </c>
      <c r="CY7" s="36">
        <v>94.14</v>
      </c>
      <c r="CZ7" s="36">
        <v>94.67</v>
      </c>
      <c r="DA7" s="36">
        <v>90.67</v>
      </c>
      <c r="DB7" s="36">
        <v>89.96</v>
      </c>
      <c r="DC7" s="36">
        <v>90.54</v>
      </c>
      <c r="DD7" s="36">
        <v>90.64</v>
      </c>
      <c r="DE7" s="36">
        <v>90.23</v>
      </c>
      <c r="DF7" s="36">
        <v>89.78</v>
      </c>
      <c r="DG7" s="36">
        <v>31.78</v>
      </c>
      <c r="DH7" s="36">
        <v>32.76</v>
      </c>
      <c r="DI7" s="36">
        <v>33.85</v>
      </c>
      <c r="DJ7" s="36">
        <v>34.69</v>
      </c>
      <c r="DK7" s="36">
        <v>43.12</v>
      </c>
      <c r="DL7" s="36">
        <v>40.369999999999997</v>
      </c>
      <c r="DM7" s="36">
        <v>41.47</v>
      </c>
      <c r="DN7" s="36">
        <v>42.43</v>
      </c>
      <c r="DO7" s="36">
        <v>43.24</v>
      </c>
      <c r="DP7" s="36">
        <v>46.36</v>
      </c>
      <c r="DQ7" s="36">
        <v>46.31</v>
      </c>
      <c r="DR7" s="36">
        <v>8.5</v>
      </c>
      <c r="DS7" s="36">
        <v>7.12</v>
      </c>
      <c r="DT7" s="36">
        <v>7.22</v>
      </c>
      <c r="DU7" s="36">
        <v>7.63</v>
      </c>
      <c r="DV7" s="36">
        <v>7.77</v>
      </c>
      <c r="DW7" s="36">
        <v>9.42</v>
      </c>
      <c r="DX7" s="36">
        <v>9.92</v>
      </c>
      <c r="DY7" s="36">
        <v>11.07</v>
      </c>
      <c r="DZ7" s="36">
        <v>12.21</v>
      </c>
      <c r="EA7" s="36">
        <v>13.57</v>
      </c>
      <c r="EB7" s="36">
        <v>12.42</v>
      </c>
      <c r="EC7" s="36">
        <v>0.65</v>
      </c>
      <c r="ED7" s="36">
        <v>0.74</v>
      </c>
      <c r="EE7" s="36">
        <v>0.72</v>
      </c>
      <c r="EF7" s="36">
        <v>0.56999999999999995</v>
      </c>
      <c r="EG7" s="36">
        <v>0.72</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2016-02-15T05:53:51Z</cp:lastPrinted>
  <dcterms:created xsi:type="dcterms:W3CDTF">2016-02-03T07:27:02Z</dcterms:created>
  <dcterms:modified xsi:type="dcterms:W3CDTF">2016-02-17T04:48:19Z</dcterms:modified>
  <cp:category/>
</cp:coreProperties>
</file>