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E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B10" i="5" l="1"/>
  <c r="F10" i="5"/>
  <c r="C10" i="5"/>
  <c r="D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<sst xmlns="http://schemas.openxmlformats.org/spreadsheetml/2006/main" count="217" uniqueCount="107">
  <si>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</si>
  <si>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</si>
  <si>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</si>
  <si>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</si>
  <si>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</si>
  <si>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</si>
  <si>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</si>
  <si>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</si>
  <si>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</si>
  <si>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</si>
  <si>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</si>
  <si>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</si>
  <si>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</si>
  <si>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</si>
  <si>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</si>
  <si>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</si>
  <si>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</si>
  <si>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</si>
  <si>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</si>
  <si>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</si>
  <si>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</si>
  <si>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</si>
  <si>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</si>
  <si>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</si>
  <si>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</si>
  <si>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</si>
  <si>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</si>
  <si>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</si>
  <si>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</si>
  <si>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</si>
  <si>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</si>
  <si>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</si>
  <si>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</si>
  <si>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</si>
  <si>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</si>
  <si>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</si>
  <si>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</si>
  <si>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</si>
  <si>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</si>
  <si>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</si>
  <si>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</si>
  <si>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</si>
  <si>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</si>
  <si>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</si>
  <si>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</si>
  <si>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</si>
  <si>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</si>
  <si>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</si>
  <si>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</si>
  <si>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</si>
  <si>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</si>
  <si>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</si>
  <si>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</si>
  <si>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</si>
  <si>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</si>
  <si>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</si>
  <si>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</si>
  <si>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</si>
  <si>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</si>
  <si>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</si>
  <si>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</si>
  <si>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</si>
  <si>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</si>
  <si>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</si>
  <si>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</si>
  <si>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</si>
  <si>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</si>
  <si>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</si>
  <si>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</si>
  <si>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</si>
  <si>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</si>
  <si>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</si>
  <si>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</si>
  <si>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</si>
  <si>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</si>
  <si>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</si>
  <si>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</si>
  <si>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</si>
  <si>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</si>
  <si>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</si>
  <si>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</si>
  <si>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</si>
  <si>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</si>
  <si>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</si>
  <si>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</si>
  <si>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</si>
  <si>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</si>
  <si>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</si>
  <si>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</si>
  <si>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</si>
  <si>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</si>
  <si>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</si>
  <si>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</si>
  <si>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美祢市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</si>
  <si>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</si>
  <si>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</si>
  <si>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</si>
  <si>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</si>
  <si>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</si>
  <si>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</si>
  <si>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</si>
  <si>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</si>
  <si>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</si>
  <si>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</si>
  <si>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概ね100%を推移しており、現在のところ累積欠損金は生じていない。しかしながら、経常経費については、施設の統廃合や規模の縮小及び広域化を念頭に維持管理経費の節減に努める等、一層の経営の合理化・効率化に取り組むこととしている。
　一方、人口減少時代を迎えた今日、給水人口及び年間給水量は減少傾向にあり、今後も減少する見通しである。
　有収率については、平成26年に策定した地域水道ビジョンに基づき、老朽管の更新を計画的に実施することにより有収率の向上を図ることとしている。
　今後も投資及び維持管理経費の最大限の合理化を推進して行くが、事業運営の持続可能性を確保するためには料金改定の検討も必要である。
</t>
    <rPh sb="1" eb="3">
      <t>ケイジョウ</t>
    </rPh>
    <rPh sb="3" eb="5">
      <t>シュウシ</t>
    </rPh>
    <rPh sb="5" eb="7">
      <t>ヒリツ</t>
    </rPh>
    <rPh sb="8" eb="9">
      <t>オオム</t>
    </rPh>
    <rPh sb="15" eb="17">
      <t>スイイ</t>
    </rPh>
    <rPh sb="22" eb="24">
      <t>ゲンザイ</t>
    </rPh>
    <rPh sb="28" eb="30">
      <t>ルイセキ</t>
    </rPh>
    <rPh sb="30" eb="33">
      <t>ケッソンキン</t>
    </rPh>
    <rPh sb="34" eb="35">
      <t>ショウ</t>
    </rPh>
    <rPh sb="48" eb="50">
      <t>ケイジョウ</t>
    </rPh>
    <rPh sb="50" eb="52">
      <t>ケイヒ</t>
    </rPh>
    <rPh sb="58" eb="60">
      <t>シセツ</t>
    </rPh>
    <rPh sb="61" eb="64">
      <t>トウハイゴウ</t>
    </rPh>
    <rPh sb="65" eb="67">
      <t>キボ</t>
    </rPh>
    <rPh sb="68" eb="70">
      <t>シュクショウ</t>
    </rPh>
    <rPh sb="70" eb="71">
      <t>オヨ</t>
    </rPh>
    <rPh sb="72" eb="75">
      <t>コウイキカ</t>
    </rPh>
    <rPh sb="76" eb="78">
      <t>ネントウ</t>
    </rPh>
    <rPh sb="79" eb="81">
      <t>イジ</t>
    </rPh>
    <rPh sb="81" eb="83">
      <t>カンリ</t>
    </rPh>
    <rPh sb="83" eb="85">
      <t>ケイヒ</t>
    </rPh>
    <rPh sb="86" eb="88">
      <t>セツゲン</t>
    </rPh>
    <rPh sb="89" eb="90">
      <t>ツト</t>
    </rPh>
    <rPh sb="92" eb="93">
      <t>ナド</t>
    </rPh>
    <rPh sb="94" eb="96">
      <t>イッソウ</t>
    </rPh>
    <rPh sb="97" eb="99">
      <t>ケイエイ</t>
    </rPh>
    <rPh sb="100" eb="103">
      <t>ゴウリカ</t>
    </rPh>
    <rPh sb="104" eb="107">
      <t>コウリツカ</t>
    </rPh>
    <rPh sb="108" eb="109">
      <t>ト</t>
    </rPh>
    <rPh sb="110" eb="111">
      <t>ク</t>
    </rPh>
    <rPh sb="122" eb="124">
      <t>イッポウ</t>
    </rPh>
    <rPh sb="125" eb="127">
      <t>ジンコウ</t>
    </rPh>
    <rPh sb="127" eb="129">
      <t>ゲンショウ</t>
    </rPh>
    <rPh sb="129" eb="131">
      <t>ジダイ</t>
    </rPh>
    <rPh sb="132" eb="133">
      <t>ムカ</t>
    </rPh>
    <rPh sb="135" eb="137">
      <t>コンニチ</t>
    </rPh>
    <rPh sb="138" eb="140">
      <t>キュウスイ</t>
    </rPh>
    <rPh sb="140" eb="142">
      <t>ジンコウ</t>
    </rPh>
    <rPh sb="142" eb="143">
      <t>オヨ</t>
    </rPh>
    <rPh sb="144" eb="146">
      <t>ネンカン</t>
    </rPh>
    <rPh sb="146" eb="148">
      <t>キュウスイ</t>
    </rPh>
    <rPh sb="148" eb="149">
      <t>リョウ</t>
    </rPh>
    <rPh sb="150" eb="152">
      <t>ゲンショウ</t>
    </rPh>
    <rPh sb="152" eb="154">
      <t>ケイコウ</t>
    </rPh>
    <rPh sb="158" eb="160">
      <t>コンゴ</t>
    </rPh>
    <rPh sb="161" eb="163">
      <t>ゲンショウ</t>
    </rPh>
    <rPh sb="165" eb="167">
      <t>ミトオ</t>
    </rPh>
    <rPh sb="246" eb="248">
      <t>コンゴ</t>
    </rPh>
    <rPh sb="249" eb="251">
      <t>トウシ</t>
    </rPh>
    <rPh sb="251" eb="252">
      <t>オヨ</t>
    </rPh>
    <rPh sb="253" eb="255">
      <t>イジ</t>
    </rPh>
    <rPh sb="255" eb="257">
      <t>カンリ</t>
    </rPh>
    <rPh sb="257" eb="259">
      <t>ケイヒ</t>
    </rPh>
    <rPh sb="260" eb="263">
      <t>サイダイゲン</t>
    </rPh>
    <rPh sb="264" eb="267">
      <t>ゴウリカ</t>
    </rPh>
    <rPh sb="268" eb="270">
      <t>スイシン</t>
    </rPh>
    <rPh sb="272" eb="273">
      <t>イ</t>
    </rPh>
    <rPh sb="276" eb="278">
      <t>ジギョウ</t>
    </rPh>
    <rPh sb="278" eb="280">
      <t>ウンエイ</t>
    </rPh>
    <rPh sb="281" eb="283">
      <t>ジゾク</t>
    </rPh>
    <rPh sb="283" eb="286">
      <t>カノウセイ</t>
    </rPh>
    <rPh sb="287" eb="289">
      <t>カクホ</t>
    </rPh>
    <rPh sb="295" eb="297">
      <t>リョウキン</t>
    </rPh>
    <rPh sb="297" eb="299">
      <t>カイテイ</t>
    </rPh>
    <rPh sb="300" eb="302">
      <t>ケントウ</t>
    </rPh>
    <rPh sb="303" eb="305">
      <t>ヒツヨウ</t>
    </rPh>
    <phoneticPr fontId="4"/>
  </si>
  <si>
    <t xml:space="preserve">　有形固定資産減価償却率及び管路経年化率については、今後10年で大きく増加することが予測されており、法定対応年数経過資産が増加する傾向である。
　施設、管路ともに重要度、優先度及び必要となる財源を総合的に勘案しながら計画的に更新することとしている。なお、更新に併せて耐震化も実施することとしている。
</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6" eb="28">
      <t>コンゴ</t>
    </rPh>
    <rPh sb="30" eb="31">
      <t>ネン</t>
    </rPh>
    <rPh sb="32" eb="33">
      <t>オオ</t>
    </rPh>
    <rPh sb="35" eb="37">
      <t>ゾウカ</t>
    </rPh>
    <rPh sb="42" eb="44">
      <t>ヨソク</t>
    </rPh>
    <rPh sb="50" eb="52">
      <t>ホウテイ</t>
    </rPh>
    <rPh sb="52" eb="54">
      <t>タイオウ</t>
    </rPh>
    <rPh sb="54" eb="56">
      <t>ネンスウ</t>
    </rPh>
    <rPh sb="56" eb="58">
      <t>ケイカ</t>
    </rPh>
    <rPh sb="58" eb="60">
      <t>シサン</t>
    </rPh>
    <rPh sb="61" eb="63">
      <t>ゾウカ</t>
    </rPh>
    <rPh sb="65" eb="67">
      <t>ケイコウ</t>
    </rPh>
    <rPh sb="74" eb="76">
      <t>シセツ</t>
    </rPh>
    <rPh sb="77" eb="79">
      <t>カンロ</t>
    </rPh>
    <rPh sb="82" eb="85">
      <t>ジュウヨウド</t>
    </rPh>
    <rPh sb="86" eb="89">
      <t>ユウセンド</t>
    </rPh>
    <rPh sb="89" eb="90">
      <t>オヨ</t>
    </rPh>
    <rPh sb="91" eb="93">
      <t>ヒツヨウ</t>
    </rPh>
    <rPh sb="96" eb="98">
      <t>ザイゲン</t>
    </rPh>
    <rPh sb="99" eb="102">
      <t>ソウゴウテキ</t>
    </rPh>
    <rPh sb="103" eb="105">
      <t>カンアン</t>
    </rPh>
    <rPh sb="109" eb="112">
      <t>ケイカクテキ</t>
    </rPh>
    <rPh sb="113" eb="115">
      <t>コウシン</t>
    </rPh>
    <rPh sb="128" eb="130">
      <t>コウシン</t>
    </rPh>
    <rPh sb="131" eb="132">
      <t>アワ</t>
    </rPh>
    <rPh sb="134" eb="137">
      <t>タイシンカ</t>
    </rPh>
    <rPh sb="138" eb="140">
      <t>ジッシ</t>
    </rPh>
    <phoneticPr fontId="4"/>
  </si>
  <si>
    <t>　今後は、水道施設の更新需要の量に対し、収入が大幅に不足するという収支不均衡な経営環境が予測されているが、単に投資を抑制することでその均衡を図ることでなく、サービスの水準を低下させず、必要な投資を行いつつ収支を均衡させていく取り組みが必要である。</t>
    <rPh sb="1" eb="3">
      <t>コンゴ</t>
    </rPh>
    <rPh sb="5" eb="7">
      <t>スイドウ</t>
    </rPh>
    <rPh sb="7" eb="9">
      <t>シセツ</t>
    </rPh>
    <rPh sb="10" eb="12">
      <t>コウシン</t>
    </rPh>
    <rPh sb="12" eb="14">
      <t>ジュヨウ</t>
    </rPh>
    <rPh sb="15" eb="16">
      <t>リョウ</t>
    </rPh>
    <rPh sb="17" eb="18">
      <t>タイ</t>
    </rPh>
    <rPh sb="20" eb="22">
      <t>シュウニュウ</t>
    </rPh>
    <rPh sb="23" eb="25">
      <t>オオハバ</t>
    </rPh>
    <rPh sb="26" eb="28">
      <t>フソク</t>
    </rPh>
    <rPh sb="33" eb="35">
      <t>シュウシ</t>
    </rPh>
    <rPh sb="35" eb="38">
      <t>フキンコウ</t>
    </rPh>
    <rPh sb="39" eb="41">
      <t>ケイエイ</t>
    </rPh>
    <rPh sb="41" eb="43">
      <t>カンキョウ</t>
    </rPh>
    <rPh sb="44" eb="46">
      <t>ヨソク</t>
    </rPh>
    <rPh sb="53" eb="54">
      <t>タン</t>
    </rPh>
    <rPh sb="55" eb="57">
      <t>トウシ</t>
    </rPh>
    <rPh sb="58" eb="60">
      <t>ヨクセイ</t>
    </rPh>
    <rPh sb="67" eb="69">
      <t>キンコウ</t>
    </rPh>
    <rPh sb="70" eb="71">
      <t>ハカ</t>
    </rPh>
    <rPh sb="83" eb="85">
      <t>スイジュン</t>
    </rPh>
    <rPh sb="86" eb="88">
      <t>テイカ</t>
    </rPh>
    <rPh sb="92" eb="94">
      <t>ヒツヨウ</t>
    </rPh>
    <rPh sb="95" eb="97">
      <t>トウシ</t>
    </rPh>
    <rPh sb="98" eb="99">
      <t>オコナ</t>
    </rPh>
    <rPh sb="102" eb="104">
      <t>シュウシ</t>
    </rPh>
    <rPh sb="105" eb="107">
      <t>キンコウ</t>
    </rPh>
    <rPh sb="112" eb="113">
      <t>ト</t>
    </rPh>
    <rPh sb="114" eb="115">
      <t>ク</t>
    </rPh>
    <rPh sb="117" eb="1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</si>
</sst>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c:v>
                </c:pt>
                <c:pt idx="1">
                  <c:v>0.36</c:v>
                </c:pt>
                <c:pt idx="2">
                  <c:v>0.31</c:v>
                </c:pt>
                <c:pt idx="3">
                  <c:v>0.52</c:v>
                </c:pt>
                <c:pt idx="4">
                  <c:v>0.63</c:v>
                </c:pt>
              </c:numCache>
            </c:numRef>
          </c:val>
        </c:ser>
        <c:dLbls>
          <c:showLegendKey val="0"/>
          <c:showVal val="0"/>
          <c:showCatName val="0"/>
          <c:showSerName val="0"/>
          <c:showPercent val="0"/>
          <c:showBubbleSize val="0"/>
        </c:dLbls>
        <c:gapWidth val="150"/>
        <c:axId val="93210496"/>
        <c:axId val="93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3210496"/>
        <c:axId val="93224960"/>
      </c:lineChart>
      <c:dateAx>
        <c:axId val="93210496"/>
        <c:scaling>
          <c:orientation val="minMax"/>
        </c:scaling>
        <c:delete val="1"/>
        <c:axPos val="b"/>
        <c:numFmt formatCode="ge" sourceLinked="1"/>
        <c:majorTickMark val="none"/>
        <c:minorTickMark val="none"/>
        <c:tickLblPos val="none"/>
        <c:crossAx val="93224960"/>
        <c:crosses val="autoZero"/>
        <c:auto val="1"/>
        <c:lblOffset val="100"/>
        <c:baseTimeUnit val="years"/>
      </c:dateAx>
      <c:valAx>
        <c:axId val="93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45.08</c:v>
                </c:pt>
                <c:pt idx="1">
                  <c:v>45.49</c:v>
                </c:pt>
                <c:pt idx="2">
                  <c:v>44.37</c:v>
                </c:pt>
                <c:pt idx="3">
                  <c:v>44</c:v>
                </c:pt>
                <c:pt idx="4">
                  <c:v>43.12</c:v>
                </c:pt>
              </c:numCache>
            </c:numRef>
          </c:val>
        </c:ser>
        <c:dLbls>
          <c:showLegendKey val="0"/>
          <c:showVal val="0"/>
          <c:showCatName val="0"/>
          <c:showSerName val="0"/>
          <c:showPercent val="0"/>
          <c:showBubbleSize val="0"/>
        </c:dLbls>
        <c:gapWidth val="150"/>
        <c:axId val="95800320"/>
        <c:axId val="958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5800320"/>
        <c:axId val="95810688"/>
      </c:lineChart>
      <c:dateAx>
        <c:axId val="95800320"/>
        <c:scaling>
          <c:orientation val="minMax"/>
        </c:scaling>
        <c:delete val="1"/>
        <c:axPos val="b"/>
        <c:numFmt formatCode="ge" sourceLinked="1"/>
        <c:majorTickMark val="none"/>
        <c:minorTickMark val="none"/>
        <c:tickLblPos val="none"/>
        <c:crossAx val="95810688"/>
        <c:crosses val="autoZero"/>
        <c:auto val="1"/>
        <c:lblOffset val="100"/>
        <c:baseTimeUnit val="years"/>
      </c:dateAx>
      <c:valAx>
        <c:axId val="95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75.209999999999994</c:v>
                </c:pt>
                <c:pt idx="1">
                  <c:v>78.709999999999994</c:v>
                </c:pt>
                <c:pt idx="2">
                  <c:v>78.8</c:v>
                </c:pt>
                <c:pt idx="3">
                  <c:v>78.989999999999995</c:v>
                </c:pt>
                <c:pt idx="4">
                  <c:v>78.38</c:v>
                </c:pt>
              </c:numCache>
            </c:numRef>
          </c:val>
        </c:ser>
        <c:dLbls>
          <c:showLegendKey val="0"/>
          <c:showVal val="0"/>
          <c:showCatName val="0"/>
          <c:showSerName val="0"/>
          <c:showPercent val="0"/>
          <c:showBubbleSize val="0"/>
        </c:dLbls>
        <c:gapWidth val="150"/>
        <c:axId val="95967872"/>
        <c:axId val="95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5967872"/>
        <c:axId val="95974144"/>
      </c:lineChart>
      <c:dateAx>
        <c:axId val="95967872"/>
        <c:scaling>
          <c:orientation val="minMax"/>
        </c:scaling>
        <c:delete val="1"/>
        <c:axPos val="b"/>
        <c:numFmt formatCode="ge" sourceLinked="1"/>
        <c:majorTickMark val="none"/>
        <c:minorTickMark val="none"/>
        <c:tickLblPos val="none"/>
        <c:crossAx val="95974144"/>
        <c:crosses val="autoZero"/>
        <c:auto val="1"/>
        <c:lblOffset val="100"/>
        <c:baseTimeUnit val="years"/>
      </c:dateAx>
      <c:valAx>
        <c:axId val="95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97.97</c:v>
                </c:pt>
                <c:pt idx="1">
                  <c:v>99.93</c:v>
                </c:pt>
                <c:pt idx="2">
                  <c:v>99.59</c:v>
                </c:pt>
                <c:pt idx="3">
                  <c:v>101.2</c:v>
                </c:pt>
                <c:pt idx="4">
                  <c:v>113.05</c:v>
                </c:pt>
              </c:numCache>
            </c:numRef>
          </c:val>
        </c:ser>
        <c:dLbls>
          <c:showLegendKey val="0"/>
          <c:showVal val="0"/>
          <c:showCatName val="0"/>
          <c:showSerName val="0"/>
          <c:showPercent val="0"/>
          <c:showBubbleSize val="0"/>
        </c:dLbls>
        <c:gapWidth val="150"/>
        <c:axId val="95095040"/>
        <c:axId val="95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5095040"/>
        <c:axId val="95105408"/>
      </c:lineChart>
      <c:dateAx>
        <c:axId val="95095040"/>
        <c:scaling>
          <c:orientation val="minMax"/>
        </c:scaling>
        <c:delete val="1"/>
        <c:axPos val="b"/>
        <c:numFmt formatCode="ge" sourceLinked="1"/>
        <c:majorTickMark val="none"/>
        <c:minorTickMark val="none"/>
        <c:tickLblPos val="none"/>
        <c:crossAx val="95105408"/>
        <c:crosses val="autoZero"/>
        <c:auto val="1"/>
        <c:lblOffset val="100"/>
        <c:baseTimeUnit val="years"/>
      </c:dateAx>
      <c:valAx>
        <c:axId val="9510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40.15</c:v>
                </c:pt>
                <c:pt idx="1">
                  <c:v>26.1</c:v>
                </c:pt>
                <c:pt idx="2">
                  <c:v>28.35</c:v>
                </c:pt>
                <c:pt idx="3">
                  <c:v>30.48</c:v>
                </c:pt>
                <c:pt idx="4">
                  <c:v>36.54</c:v>
                </c:pt>
              </c:numCache>
            </c:numRef>
          </c:val>
        </c:ser>
        <c:dLbls>
          <c:showLegendKey val="0"/>
          <c:showVal val="0"/>
          <c:showCatName val="0"/>
          <c:showSerName val="0"/>
          <c:showPercent val="0"/>
          <c:showBubbleSize val="0"/>
        </c:dLbls>
        <c:gapWidth val="150"/>
        <c:axId val="95123328"/>
        <c:axId val="951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5123328"/>
        <c:axId val="95133696"/>
      </c:lineChart>
      <c:dateAx>
        <c:axId val="95123328"/>
        <c:scaling>
          <c:orientation val="minMax"/>
        </c:scaling>
        <c:delete val="1"/>
        <c:axPos val="b"/>
        <c:numFmt formatCode="ge" sourceLinked="1"/>
        <c:majorTickMark val="none"/>
        <c:minorTickMark val="none"/>
        <c:tickLblPos val="none"/>
        <c:crossAx val="95133696"/>
        <c:crosses val="autoZero"/>
        <c:auto val="1"/>
        <c:lblOffset val="100"/>
        <c:baseTimeUnit val="years"/>
      </c:dateAx>
      <c:valAx>
        <c:axId val="95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43.89</c:v>
                </c:pt>
                <c:pt idx="1">
                  <c:v>17.690000000000001</c:v>
                </c:pt>
                <c:pt idx="2">
                  <c:v>20.82</c:v>
                </c:pt>
                <c:pt idx="3">
                  <c:v>24.85</c:v>
                </c:pt>
                <c:pt idx="4">
                  <c:v>26.65</c:v>
                </c:pt>
              </c:numCache>
            </c:numRef>
          </c:val>
        </c:ser>
        <c:dLbls>
          <c:showLegendKey val="0"/>
          <c:showVal val="0"/>
          <c:showCatName val="0"/>
          <c:showSerName val="0"/>
          <c:showPercent val="0"/>
          <c:showBubbleSize val="0"/>
        </c:dLbls>
        <c:gapWidth val="150"/>
        <c:axId val="95847936"/>
        <c:axId val="958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5847936"/>
        <c:axId val="95849856"/>
      </c:lineChart>
      <c:dateAx>
        <c:axId val="95847936"/>
        <c:scaling>
          <c:orientation val="minMax"/>
        </c:scaling>
        <c:delete val="1"/>
        <c:axPos val="b"/>
        <c:numFmt formatCode="ge" sourceLinked="1"/>
        <c:majorTickMark val="none"/>
        <c:minorTickMark val="none"/>
        <c:tickLblPos val="none"/>
        <c:crossAx val="95849856"/>
        <c:crosses val="autoZero"/>
        <c:auto val="1"/>
        <c:lblOffset val="100"/>
        <c:baseTimeUnit val="years"/>
      </c:dateAx>
      <c:valAx>
        <c:axId val="958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73280"/>
        <c:axId val="95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5873280"/>
        <c:axId val="95621120"/>
      </c:lineChart>
      <c:dateAx>
        <c:axId val="95873280"/>
        <c:scaling>
          <c:orientation val="minMax"/>
        </c:scaling>
        <c:delete val="1"/>
        <c:axPos val="b"/>
        <c:numFmt formatCode="ge" sourceLinked="1"/>
        <c:majorTickMark val="none"/>
        <c:minorTickMark val="none"/>
        <c:tickLblPos val="none"/>
        <c:crossAx val="95621120"/>
        <c:crosses val="autoZero"/>
        <c:auto val="1"/>
        <c:lblOffset val="100"/>
        <c:baseTimeUnit val="years"/>
      </c:dateAx>
      <c:valAx>
        <c:axId val="9562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439.47</c:v>
                </c:pt>
                <c:pt idx="1">
                  <c:v>553.95000000000005</c:v>
                </c:pt>
                <c:pt idx="2">
                  <c:v>497.58</c:v>
                </c:pt>
                <c:pt idx="3">
                  <c:v>822.17</c:v>
                </c:pt>
                <c:pt idx="4">
                  <c:v>193.65</c:v>
                </c:pt>
              </c:numCache>
            </c:numRef>
          </c:val>
        </c:ser>
        <c:dLbls>
          <c:showLegendKey val="0"/>
          <c:showVal val="0"/>
          <c:showCatName val="0"/>
          <c:showSerName val="0"/>
          <c:showPercent val="0"/>
          <c:showBubbleSize val="0"/>
        </c:dLbls>
        <c:gapWidth val="150"/>
        <c:axId val="95646848"/>
        <c:axId val="956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5646848"/>
        <c:axId val="95648768"/>
      </c:lineChart>
      <c:dateAx>
        <c:axId val="95646848"/>
        <c:scaling>
          <c:orientation val="minMax"/>
        </c:scaling>
        <c:delete val="1"/>
        <c:axPos val="b"/>
        <c:numFmt formatCode="ge" sourceLinked="1"/>
        <c:majorTickMark val="none"/>
        <c:minorTickMark val="none"/>
        <c:tickLblPos val="none"/>
        <c:crossAx val="95648768"/>
        <c:crosses val="autoZero"/>
        <c:auto val="1"/>
        <c:lblOffset val="100"/>
        <c:baseTimeUnit val="years"/>
      </c:dateAx>
      <c:valAx>
        <c:axId val="956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784.73</c:v>
                </c:pt>
                <c:pt idx="1">
                  <c:v>754.69</c:v>
                </c:pt>
                <c:pt idx="2">
                  <c:v>733.32</c:v>
                </c:pt>
                <c:pt idx="3">
                  <c:v>689.02</c:v>
                </c:pt>
                <c:pt idx="4">
                  <c:v>665.28</c:v>
                </c:pt>
              </c:numCache>
            </c:numRef>
          </c:val>
        </c:ser>
        <c:dLbls>
          <c:showLegendKey val="0"/>
          <c:showVal val="0"/>
          <c:showCatName val="0"/>
          <c:showSerName val="0"/>
          <c:showPercent val="0"/>
          <c:showBubbleSize val="0"/>
        </c:dLbls>
        <c:gapWidth val="150"/>
        <c:axId val="95695616"/>
        <c:axId val="956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5695616"/>
        <c:axId val="95697536"/>
      </c:lineChart>
      <c:dateAx>
        <c:axId val="95695616"/>
        <c:scaling>
          <c:orientation val="minMax"/>
        </c:scaling>
        <c:delete val="1"/>
        <c:axPos val="b"/>
        <c:numFmt formatCode="ge" sourceLinked="1"/>
        <c:majorTickMark val="none"/>
        <c:minorTickMark val="none"/>
        <c:tickLblPos val="none"/>
        <c:crossAx val="95697536"/>
        <c:crosses val="autoZero"/>
        <c:auto val="1"/>
        <c:lblOffset val="100"/>
        <c:baseTimeUnit val="years"/>
      </c:dateAx>
      <c:valAx>
        <c:axId val="9569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62.66</c:v>
                </c:pt>
                <c:pt idx="1">
                  <c:v>69.400000000000006</c:v>
                </c:pt>
                <c:pt idx="2">
                  <c:v>70.489999999999995</c:v>
                </c:pt>
                <c:pt idx="3">
                  <c:v>71</c:v>
                </c:pt>
                <c:pt idx="4">
                  <c:v>80.37</c:v>
                </c:pt>
              </c:numCache>
            </c:numRef>
          </c:val>
        </c:ser>
        <c:dLbls>
          <c:showLegendKey val="0"/>
          <c:showVal val="0"/>
          <c:showCatName val="0"/>
          <c:showSerName val="0"/>
          <c:showPercent val="0"/>
          <c:showBubbleSize val="0"/>
        </c:dLbls>
        <c:gapWidth val="150"/>
        <c:axId val="95732096"/>
        <c:axId val="957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5732096"/>
        <c:axId val="95734016"/>
      </c:lineChart>
      <c:dateAx>
        <c:axId val="95732096"/>
        <c:scaling>
          <c:orientation val="minMax"/>
        </c:scaling>
        <c:delete val="1"/>
        <c:axPos val="b"/>
        <c:numFmt formatCode="ge" sourceLinked="1"/>
        <c:majorTickMark val="none"/>
        <c:minorTickMark val="none"/>
        <c:tickLblPos val="none"/>
        <c:crossAx val="95734016"/>
        <c:crosses val="autoZero"/>
        <c:auto val="1"/>
        <c:lblOffset val="100"/>
        <c:baseTimeUnit val="years"/>
      </c:dateAx>
      <c:valAx>
        <c:axId val="957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202.77</c:v>
                </c:pt>
                <c:pt idx="1">
                  <c:v>204.12</c:v>
                </c:pt>
                <c:pt idx="2">
                  <c:v>201.16</c:v>
                </c:pt>
                <c:pt idx="3">
                  <c:v>199.94</c:v>
                </c:pt>
                <c:pt idx="4">
                  <c:v>177.59</c:v>
                </c:pt>
              </c:numCache>
            </c:numRef>
          </c:val>
        </c:ser>
        <c:dLbls>
          <c:showLegendKey val="0"/>
          <c:showVal val="0"/>
          <c:showCatName val="0"/>
          <c:showSerName val="0"/>
          <c:showPercent val="0"/>
          <c:showBubbleSize val="0"/>
        </c:dLbls>
        <c:gapWidth val="150"/>
        <c:axId val="95772032"/>
        <c:axId val="957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5772032"/>
        <c:axId val="95778304"/>
      </c:lineChart>
      <c:dateAx>
        <c:axId val="95772032"/>
        <c:scaling>
          <c:orientation val="minMax"/>
        </c:scaling>
        <c:delete val="1"/>
        <c:axPos val="b"/>
        <c:numFmt formatCode="ge" sourceLinked="1"/>
        <c:majorTickMark val="none"/>
        <c:minorTickMark val="none"/>
        <c:tickLblPos val="none"/>
        <c:crossAx val="95778304"/>
        <c:crosses val="autoZero"/>
        <c:auto val="1"/>
        <c:lblOffset val="100"/>
        <c:baseTimeUnit val="years"/>
      </c:dateAx>
      <c:valAx>
        <c:axId val="957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山口県　美祢市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26584</v>
      </c>
      <c r="AJ8" s="75"/>
      <c r="AK8" s="75"/>
      <c r="AL8" s="75"/>
      <c r="AM8" s="75"/>
      <c r="AN8" s="75"/>
      <c r="AO8" s="75"/>
      <c r="AP8" s="76"/>
      <c r="AQ8" s="57">
        <f>データ!R6</f>
        <v>472.64</v>
      </c>
      <c r="AR8" s="57"/>
      <c r="AS8" s="57"/>
      <c r="AT8" s="57"/>
      <c r="AU8" s="57"/>
      <c r="AV8" s="57"/>
      <c r="AW8" s="57"/>
      <c r="AX8" s="57"/>
      <c r="AY8" s="57">
        <f>データ!S6</f>
        <v>56.25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62.46</v>
      </c>
      <c r="K10" s="57"/>
      <c r="L10" s="57"/>
      <c r="M10" s="57"/>
      <c r="N10" s="57"/>
      <c r="O10" s="57"/>
      <c r="P10" s="57"/>
      <c r="Q10" s="57"/>
      <c r="R10" s="57">
        <f>データ!O6</f>
        <v>89.6</v>
      </c>
      <c r="S10" s="57"/>
      <c r="T10" s="57"/>
      <c r="U10" s="57"/>
      <c r="V10" s="57"/>
      <c r="W10" s="57"/>
      <c r="X10" s="57"/>
      <c r="Y10" s="57"/>
      <c r="Z10" s="65">
        <f>データ!P6</f>
        <v>2402</v>
      </c>
      <c r="AA10" s="65"/>
      <c r="AB10" s="65"/>
      <c r="AC10" s="65"/>
      <c r="AD10" s="65"/>
      <c r="AE10" s="65"/>
      <c r="AF10" s="65"/>
      <c r="AG10" s="65"/>
      <c r="AH10" s="2"/>
      <c r="AI10" s="65">
        <f>データ!T6</f>
        <v>23634</v>
      </c>
      <c r="AJ10" s="65"/>
      <c r="AK10" s="65"/>
      <c r="AL10" s="65"/>
      <c r="AM10" s="65"/>
      <c r="AN10" s="65"/>
      <c r="AO10" s="65"/>
      <c r="AP10" s="65"/>
      <c r="AQ10" s="57">
        <f>データ!U6</f>
        <v>144.72</v>
      </c>
      <c r="AR10" s="57"/>
      <c r="AS10" s="57"/>
      <c r="AT10" s="57"/>
      <c r="AU10" s="57"/>
      <c r="AV10" s="57"/>
      <c r="AW10" s="57"/>
      <c r="AX10" s="57"/>
      <c r="AY10" s="57">
        <f>データ!V6</f>
        <v>163.31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352136</v>
      </c>
      <c r="D6" s="31">
        <f t="shared" si="3"/>
        <v>46</v>
      </c>
      <c r="E6" s="31">
        <f t="shared" si="3"/>
        <v>1</v>
      </c>
      <c r="F6" s="31">
        <f t="shared" si="3"/>
        <v>0</v>
      </c>
      <c r="G6" s="31">
        <f t="shared" si="3"/>
        <v>1</v>
      </c>
      <c r="H6" s="31" t="str">
        <f t="shared" si="3"/>
        <v>山口県　美祢市</v>
      </c>
      <c r="I6" s="31" t="str">
        <f t="shared" si="3"/>
        <v>法適用</v>
      </c>
      <c r="J6" s="31" t="str">
        <f t="shared" si="3"/>
        <v>水道事業</v>
      </c>
      <c r="K6" s="31" t="str">
        <f t="shared" si="3"/>
        <v>末端給水事業</v>
      </c>
      <c r="L6" s="31" t="str">
        <f t="shared" si="3"/>
        <v>A6</v>
      </c>
      <c r="M6" s="32" t="str">
        <f t="shared" si="3"/>
        <v>-</v>
      </c>
      <c r="N6" s="32">
        <f t="shared" si="3"/>
        <v>62.46</v>
      </c>
      <c r="O6" s="32">
        <f t="shared" si="3"/>
        <v>89.6</v>
      </c>
      <c r="P6" s="32">
        <f t="shared" si="3"/>
        <v>2402</v>
      </c>
      <c r="Q6" s="32">
        <f t="shared" si="3"/>
        <v>26584</v>
      </c>
      <c r="R6" s="32">
        <f t="shared" si="3"/>
        <v>472.64</v>
      </c>
      <c r="S6" s="32">
        <f t="shared" si="3"/>
        <v>56.25</v>
      </c>
      <c r="T6" s="32">
        <f t="shared" si="3"/>
        <v>23634</v>
      </c>
      <c r="U6" s="32">
        <f t="shared" si="3"/>
        <v>144.72</v>
      </c>
      <c r="V6" s="32">
        <f t="shared" si="3"/>
        <v>163.31</v>
      </c>
      <c r="W6" s="33">
        <f>IF(W7="",NA(),W7)</f>
        <v>97.97</v>
      </c>
      <c r="X6" s="33">
        <f t="shared" ref="X6:AF6" si="4">IF(X7="",NA(),X7)</f>
        <v>99.93</v>
      </c>
      <c r="Y6" s="33">
        <f t="shared" si="4"/>
        <v>99.59</v>
      </c>
      <c r="Z6" s="33">
        <f t="shared" si="4"/>
        <v>101.2</v>
      </c>
      <c r="AA6" s="33">
        <f t="shared" si="4"/>
        <v>113.05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439.47</v>
      </c>
      <c r="AT6" s="33">
        <f t="shared" ref="AT6:BB6" si="6">IF(AT7="",NA(),AT7)</f>
        <v>553.95000000000005</v>
      </c>
      <c r="AU6" s="33">
        <f t="shared" si="6"/>
        <v>497.58</v>
      </c>
      <c r="AV6" s="33">
        <f t="shared" si="6"/>
        <v>822.17</v>
      </c>
      <c r="AW6" s="33">
        <f t="shared" si="6"/>
        <v>193.65</v>
      </c>
      <c r="AX6" s="33">
        <f t="shared" si="6"/>
        <v>969.16</v>
      </c>
      <c r="AY6" s="33">
        <f t="shared" si="6"/>
        <v>995.5</v>
      </c>
      <c r="AZ6" s="33">
        <f t="shared" si="6"/>
        <v>915.5</v>
      </c>
      <c r="BA6" s="33">
        <f t="shared" si="6"/>
        <v>963.24</v>
      </c>
      <c r="BB6" s="33">
        <f t="shared" si="6"/>
        <v>381.53</v>
      </c>
      <c r="BC6" s="32" t="str">
        <f>IF(BC7="","",IF(BC7="-","【-】","【"&amp;SUBSTITUTE(TEXT(BC7,"#,##0.00"),"-","△")&amp;"】"))</f>
        <v>【264.16】</v>
      </c>
      <c r="BD6" s="33">
        <f>IF(BD7="",NA(),BD7)</f>
        <v>784.73</v>
      </c>
      <c r="BE6" s="33">
        <f t="shared" ref="BE6:BM6" si="7">IF(BE7="",NA(),BE7)</f>
        <v>754.69</v>
      </c>
      <c r="BF6" s="33">
        <f t="shared" si="7"/>
        <v>733.32</v>
      </c>
      <c r="BG6" s="33">
        <f t="shared" si="7"/>
        <v>689.02</v>
      </c>
      <c r="BH6" s="33">
        <f t="shared" si="7"/>
        <v>665.28</v>
      </c>
      <c r="BI6" s="33">
        <f t="shared" si="7"/>
        <v>421.66</v>
      </c>
      <c r="BJ6" s="33">
        <f t="shared" si="7"/>
        <v>414.59</v>
      </c>
      <c r="BK6" s="33">
        <f t="shared" si="7"/>
        <v>404.78</v>
      </c>
      <c r="BL6" s="33">
        <f t="shared" si="7"/>
        <v>400.38</v>
      </c>
      <c r="BM6" s="33">
        <f t="shared" si="7"/>
        <v>393.27</v>
      </c>
      <c r="BN6" s="32" t="str">
        <f>IF(BN7="","",IF(BN7="-","【-】","【"&amp;SUBSTITUTE(TEXT(BN7,"#,##0.00"),"-","△")&amp;"】"))</f>
        <v>【283.72】</v>
      </c>
      <c r="BO6" s="33">
        <f>IF(BO7="",NA(),BO7)</f>
        <v>62.66</v>
      </c>
      <c r="BP6" s="33">
        <f t="shared" ref="BP6:BX6" si="8">IF(BP7="",NA(),BP7)</f>
        <v>69.400000000000006</v>
      </c>
      <c r="BQ6" s="33">
        <f t="shared" si="8"/>
        <v>70.489999999999995</v>
      </c>
      <c r="BR6" s="33">
        <f t="shared" si="8"/>
        <v>71</v>
      </c>
      <c r="BS6" s="33">
        <f t="shared" si="8"/>
        <v>80.37</v>
      </c>
      <c r="BT6" s="33">
        <f t="shared" si="8"/>
        <v>99.51</v>
      </c>
      <c r="BU6" s="33">
        <f t="shared" si="8"/>
        <v>97.71</v>
      </c>
      <c r="BV6" s="33">
        <f t="shared" si="8"/>
        <v>98.07</v>
      </c>
      <c r="BW6" s="33">
        <f t="shared" si="8"/>
        <v>96.56</v>
      </c>
      <c r="BX6" s="33">
        <f t="shared" si="8"/>
        <v>100.47</v>
      </c>
      <c r="BY6" s="32" t="str">
        <f>IF(BY7="","",IF(BY7="-","【-】","【"&amp;SUBSTITUTE(TEXT(BY7,"#,##0.00"),"-","△")&amp;"】"))</f>
        <v>【104.60】</v>
      </c>
      <c r="BZ6" s="33">
        <f>IF(BZ7="",NA(),BZ7)</f>
        <v>202.77</v>
      </c>
      <c r="CA6" s="33">
        <f t="shared" ref="CA6:CI6" si="9">IF(CA7="",NA(),CA7)</f>
        <v>204.12</v>
      </c>
      <c r="CB6" s="33">
        <f t="shared" si="9"/>
        <v>201.16</v>
      </c>
      <c r="CC6" s="33">
        <f t="shared" si="9"/>
        <v>199.94</v>
      </c>
      <c r="CD6" s="33">
        <f t="shared" si="9"/>
        <v>177.59</v>
      </c>
      <c r="CE6" s="33">
        <f t="shared" si="9"/>
        <v>171.34</v>
      </c>
      <c r="CF6" s="33">
        <f t="shared" si="9"/>
        <v>173.56</v>
      </c>
      <c r="CG6" s="33">
        <f t="shared" si="9"/>
        <v>172.26</v>
      </c>
      <c r="CH6" s="33">
        <f t="shared" si="9"/>
        <v>177.14</v>
      </c>
      <c r="CI6" s="33">
        <f t="shared" si="9"/>
        <v>169.82</v>
      </c>
      <c r="CJ6" s="32" t="str">
        <f>IF(CJ7="","",IF(CJ7="-","【-】","【"&amp;SUBSTITUTE(TEXT(CJ7,"#,##0.00"),"-","△")&amp;"】"))</f>
        <v>【164.21】</v>
      </c>
      <c r="CK6" s="33">
        <f>IF(CK7="",NA(),CK7)</f>
        <v>45.08</v>
      </c>
      <c r="CL6" s="33">
        <f t="shared" ref="CL6:CT6" si="10">IF(CL7="",NA(),CL7)</f>
        <v>45.49</v>
      </c>
      <c r="CM6" s="33">
        <f t="shared" si="10"/>
        <v>44.37</v>
      </c>
      <c r="CN6" s="33">
        <f t="shared" si="10"/>
        <v>44</v>
      </c>
      <c r="CO6" s="33">
        <f t="shared" si="10"/>
        <v>43.12</v>
      </c>
      <c r="CP6" s="33">
        <f t="shared" si="10"/>
        <v>56.8</v>
      </c>
      <c r="CQ6" s="33">
        <f t="shared" si="10"/>
        <v>55.84</v>
      </c>
      <c r="CR6" s="33">
        <f t="shared" si="10"/>
        <v>55.68</v>
      </c>
      <c r="CS6" s="33">
        <f t="shared" si="10"/>
        <v>55.64</v>
      </c>
      <c r="CT6" s="33">
        <f t="shared" si="10"/>
        <v>55.13</v>
      </c>
      <c r="CU6" s="32" t="str">
        <f>IF(CU7="","",IF(CU7="-","【-】","【"&amp;SUBSTITUTE(TEXT(CU7,"#,##0.00"),"-","△")&amp;"】"))</f>
        <v>【59.80】</v>
      </c>
      <c r="CV6" s="33">
        <f>IF(CV7="",NA(),CV7)</f>
        <v>75.209999999999994</v>
      </c>
      <c r="CW6" s="33">
        <f t="shared" ref="CW6:DE6" si="11">IF(CW7="",NA(),CW7)</f>
        <v>78.709999999999994</v>
      </c>
      <c r="CX6" s="33">
        <f t="shared" si="11"/>
        <v>78.8</v>
      </c>
      <c r="CY6" s="33">
        <f t="shared" si="11"/>
        <v>78.989999999999995</v>
      </c>
      <c r="CZ6" s="33">
        <f t="shared" si="11"/>
        <v>78.38</v>
      </c>
      <c r="DA6" s="33">
        <f t="shared" si="11"/>
        <v>83.67</v>
      </c>
      <c r="DB6" s="33">
        <f t="shared" si="11"/>
        <v>83.11</v>
      </c>
      <c r="DC6" s="33">
        <f t="shared" si="11"/>
        <v>83.18</v>
      </c>
      <c r="DD6" s="33">
        <f t="shared" si="11"/>
        <v>83.09</v>
      </c>
      <c r="DE6" s="33">
        <f t="shared" si="11"/>
        <v>83</v>
      </c>
      <c r="DF6" s="32" t="str">
        <f>IF(DF7="","",IF(DF7="-","【-】","【"&amp;SUBSTITUTE(TEXT(DF7,"#,##0.00"),"-","△")&amp;"】"))</f>
        <v>【89.78】</v>
      </c>
      <c r="DG6" s="33">
        <f>IF(DG7="",NA(),DG7)</f>
        <v>40.15</v>
      </c>
      <c r="DH6" s="33">
        <f t="shared" ref="DH6:DP6" si="12">IF(DH7="",NA(),DH7)</f>
        <v>26.1</v>
      </c>
      <c r="DI6" s="33">
        <f t="shared" si="12"/>
        <v>28.35</v>
      </c>
      <c r="DJ6" s="33">
        <f t="shared" si="12"/>
        <v>30.48</v>
      </c>
      <c r="DK6" s="33">
        <f t="shared" si="12"/>
        <v>36.54</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43.89</v>
      </c>
      <c r="DS6" s="33">
        <f t="shared" ref="DS6:EA6" si="13">IF(DS7="",NA(),DS7)</f>
        <v>17.690000000000001</v>
      </c>
      <c r="DT6" s="33">
        <f t="shared" si="13"/>
        <v>20.82</v>
      </c>
      <c r="DU6" s="33">
        <f t="shared" si="13"/>
        <v>24.85</v>
      </c>
      <c r="DV6" s="33">
        <f t="shared" si="13"/>
        <v>26.65</v>
      </c>
      <c r="DW6" s="33">
        <f t="shared" si="13"/>
        <v>6.46</v>
      </c>
      <c r="DX6" s="33">
        <f t="shared" si="13"/>
        <v>6.63</v>
      </c>
      <c r="DY6" s="33">
        <f t="shared" si="13"/>
        <v>7.73</v>
      </c>
      <c r="DZ6" s="33">
        <f t="shared" si="13"/>
        <v>8.8699999999999992</v>
      </c>
      <c r="EA6" s="33">
        <f t="shared" si="13"/>
        <v>9.85</v>
      </c>
      <c r="EB6" s="32" t="str">
        <f>IF(EB7="","",IF(EB7="-","【-】","【"&amp;SUBSTITUTE(TEXT(EB7,"#,##0.00"),"-","△")&amp;"】"))</f>
        <v>【12.42】</v>
      </c>
      <c r="EC6" s="33">
        <f>IF(EC7="",NA(),EC7)</f>
        <v>0.1</v>
      </c>
      <c r="ED6" s="33">
        <f t="shared" ref="ED6:EL6" si="14">IF(ED7="",NA(),ED7)</f>
        <v>0.36</v>
      </c>
      <c r="EE6" s="33">
        <f t="shared" si="14"/>
        <v>0.31</v>
      </c>
      <c r="EF6" s="33">
        <f t="shared" si="14"/>
        <v>0.52</v>
      </c>
      <c r="EG6" s="33">
        <f t="shared" si="14"/>
        <v>0.63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352136</v>
      </c>
      <c r="D7" s="35">
        <v>46</v>
      </c>
      <c r="E7" s="35">
        <v>1</v>
      </c>
      <c r="F7" s="35">
        <v>0</v>
      </c>
      <c r="G7" s="35">
        <v>1</v>
      </c>
      <c r="H7" s="35" t="s">
        <v>93</v>
      </c>
      <c r="I7" s="35" t="s">
        <v>94</v>
      </c>
      <c r="J7" s="35" t="s">
        <v>95</v>
      </c>
      <c r="K7" s="35" t="s">
        <v>96</v>
      </c>
      <c r="L7" s="35" t="s">
        <v>97</v>
      </c>
      <c r="M7" s="36" t="s">
        <v>98</v>
      </c>
      <c r="N7" s="36">
        <v>62.46</v>
      </c>
      <c r="O7" s="36">
        <v>89.6</v>
      </c>
      <c r="P7" s="36">
        <v>2402</v>
      </c>
      <c r="Q7" s="36">
        <v>26584</v>
      </c>
      <c r="R7" s="36">
        <v>472.64</v>
      </c>
      <c r="S7" s="36">
        <v>56.25</v>
      </c>
      <c r="T7" s="36">
        <v>23634</v>
      </c>
      <c r="U7" s="36">
        <v>144.72</v>
      </c>
      <c r="V7" s="36">
        <v>163.31</v>
      </c>
      <c r="W7" s="36">
        <v>97.97</v>
      </c>
      <c r="X7" s="36">
        <v>99.93</v>
      </c>
      <c r="Y7" s="36">
        <v>99.59</v>
      </c>
      <c r="Z7" s="36">
        <v>101.2</v>
      </c>
      <c r="AA7" s="36">
        <v>113.05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439.47</v>
      </c>
      <c r="AT7" s="36">
        <v>553.95000000000005</v>
      </c>
      <c r="AU7" s="36">
        <v>497.58</v>
      </c>
      <c r="AV7" s="36">
        <v>822.17</v>
      </c>
      <c r="AW7" s="36">
        <v>193.65</v>
      </c>
      <c r="AX7" s="36">
        <v>969.16</v>
      </c>
      <c r="AY7" s="36">
        <v>995.5</v>
      </c>
      <c r="AZ7" s="36">
        <v>915.5</v>
      </c>
      <c r="BA7" s="36">
        <v>963.24</v>
      </c>
      <c r="BB7" s="36">
        <v>381.53</v>
      </c>
      <c r="BC7" s="36">
        <v>264.16000000000003</v>
      </c>
      <c r="BD7" s="36">
        <v>784.73</v>
      </c>
      <c r="BE7" s="36">
        <v>754.69</v>
      </c>
      <c r="BF7" s="36">
        <v>733.32</v>
      </c>
      <c r="BG7" s="36">
        <v>689.02</v>
      </c>
      <c r="BH7" s="36">
        <v>665.28</v>
      </c>
      <c r="BI7" s="36">
        <v>421.66</v>
      </c>
      <c r="BJ7" s="36">
        <v>414.59</v>
      </c>
      <c r="BK7" s="36">
        <v>404.78</v>
      </c>
      <c r="BL7" s="36">
        <v>400.38</v>
      </c>
      <c r="BM7" s="36">
        <v>393.27</v>
      </c>
      <c r="BN7" s="36">
        <v>283.72000000000003</v>
      </c>
      <c r="BO7" s="36">
        <v>62.66</v>
      </c>
      <c r="BP7" s="36">
        <v>69.400000000000006</v>
      </c>
      <c r="BQ7" s="36">
        <v>70.489999999999995</v>
      </c>
      <c r="BR7" s="36">
        <v>71</v>
      </c>
      <c r="BS7" s="36">
        <v>80.37</v>
      </c>
      <c r="BT7" s="36">
        <v>99.51</v>
      </c>
      <c r="BU7" s="36">
        <v>97.71</v>
      </c>
      <c r="BV7" s="36">
        <v>98.07</v>
      </c>
      <c r="BW7" s="36">
        <v>96.56</v>
      </c>
      <c r="BX7" s="36">
        <v>100.47</v>
      </c>
      <c r="BY7" s="36">
        <v>104.6</v>
      </c>
      <c r="BZ7" s="36">
        <v>202.77</v>
      </c>
      <c r="CA7" s="36">
        <v>204.12</v>
      </c>
      <c r="CB7" s="36">
        <v>201.16</v>
      </c>
      <c r="CC7" s="36">
        <v>199.94</v>
      </c>
      <c r="CD7" s="36">
        <v>177.59</v>
      </c>
      <c r="CE7" s="36">
        <v>171.34</v>
      </c>
      <c r="CF7" s="36">
        <v>173.56</v>
      </c>
      <c r="CG7" s="36">
        <v>172.26</v>
      </c>
      <c r="CH7" s="36">
        <v>177.14</v>
      </c>
      <c r="CI7" s="36">
        <v>169.82</v>
      </c>
      <c r="CJ7" s="36">
        <v>164.21</v>
      </c>
      <c r="CK7" s="36">
        <v>45.08</v>
      </c>
      <c r="CL7" s="36">
        <v>45.49</v>
      </c>
      <c r="CM7" s="36">
        <v>44.37</v>
      </c>
      <c r="CN7" s="36">
        <v>44</v>
      </c>
      <c r="CO7" s="36">
        <v>43.12</v>
      </c>
      <c r="CP7" s="36">
        <v>56.8</v>
      </c>
      <c r="CQ7" s="36">
        <v>55.84</v>
      </c>
      <c r="CR7" s="36">
        <v>55.68</v>
      </c>
      <c r="CS7" s="36">
        <v>55.64</v>
      </c>
      <c r="CT7" s="36">
        <v>55.13</v>
      </c>
      <c r="CU7" s="36">
        <v>59.8</v>
      </c>
      <c r="CV7" s="36">
        <v>75.209999999999994</v>
      </c>
      <c r="CW7" s="36">
        <v>78.709999999999994</v>
      </c>
      <c r="CX7" s="36">
        <v>78.8</v>
      </c>
      <c r="CY7" s="36">
        <v>78.989999999999995</v>
      </c>
      <c r="CZ7" s="36">
        <v>78.38</v>
      </c>
      <c r="DA7" s="36">
        <v>83.67</v>
      </c>
      <c r="DB7" s="36">
        <v>83.11</v>
      </c>
      <c r="DC7" s="36">
        <v>83.18</v>
      </c>
      <c r="DD7" s="36">
        <v>83.09</v>
      </c>
      <c r="DE7" s="36">
        <v>83</v>
      </c>
      <c r="DF7" s="36">
        <v>89.78</v>
      </c>
      <c r="DG7" s="36">
        <v>40.15</v>
      </c>
      <c r="DH7" s="36">
        <v>26.1</v>
      </c>
      <c r="DI7" s="36">
        <v>28.35</v>
      </c>
      <c r="DJ7" s="36">
        <v>30.48</v>
      </c>
      <c r="DK7" s="36">
        <v>36.54</v>
      </c>
      <c r="DL7" s="36">
        <v>36.21</v>
      </c>
      <c r="DM7" s="36">
        <v>37.090000000000003</v>
      </c>
      <c r="DN7" s="36">
        <v>38.07</v>
      </c>
      <c r="DO7" s="36">
        <v>39.06</v>
      </c>
      <c r="DP7" s="36">
        <v>46.66</v>
      </c>
      <c r="DQ7" s="36">
        <v>46.31</v>
      </c>
      <c r="DR7" s="36">
        <v>43.89</v>
      </c>
      <c r="DS7" s="36">
        <v>17.690000000000001</v>
      </c>
      <c r="DT7" s="36">
        <v>20.82</v>
      </c>
      <c r="DU7" s="36">
        <v>24.85</v>
      </c>
      <c r="DV7" s="36">
        <v>26.65</v>
      </c>
      <c r="DW7" s="36">
        <v>6.46</v>
      </c>
      <c r="DX7" s="36">
        <v>6.63</v>
      </c>
      <c r="DY7" s="36">
        <v>7.73</v>
      </c>
      <c r="DZ7" s="36">
        <v>8.8699999999999992</v>
      </c>
      <c r="EA7" s="36">
        <v>9.85</v>
      </c>
      <c r="EB7" s="36">
        <v>12.42</v>
      </c>
      <c r="EC7" s="36">
        <v>0.1</v>
      </c>
      <c r="ED7" s="36">
        <v>0.36</v>
      </c>
      <c r="EE7" s="36">
        <v>0.31</v>
      </c>
      <c r="EF7" s="36">
        <v>0.52</v>
      </c>
      <c r="EG7" s="36">
        <v>0.63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2016-02-03T07:27:10Z</dcterms:created>
  <dcterms:modified xsi:type="dcterms:W3CDTF">2016-02-17T04:50:50Z</dcterms:modified>
</cp:coreProperties>
</file>