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S6" i="5"/>
  <c r="AY8" i="4" s="1"/>
  <c r="R6" i="5"/>
  <c r="Q6" i="5"/>
  <c r="AI8" i="4" s="1"/>
  <c r="P6" i="5"/>
  <c r="O6" i="5"/>
  <c r="N6" i="5"/>
  <c r="M6" i="5"/>
  <c r="L6" i="5"/>
  <c r="K6" i="5"/>
  <c r="R8" i="4" s="1"/>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I10" i="4"/>
  <c r="Z10" i="4"/>
  <c r="R10" i="4"/>
  <c r="J10" i="4"/>
  <c r="B10" i="4"/>
  <c r="AQ8" i="4"/>
  <c r="Z8" i="4"/>
  <c r="J8" i="4"/>
  <c r="B6" i="4"/>
  <c r="C10" i="5" l="1"/>
  <c r="D10" i="5"/>
  <c r="E10" i="5"/>
  <c r="B10" i="5"/>
</calcChain>
</file>

<file path=xl/sharedStrings.xml><?xml version="1.0" encoding="utf-8"?>
<sst xmlns="http://schemas.openxmlformats.org/spreadsheetml/2006/main" count="220" uniqueCount="107">
  <si>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</si>
  <si>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</si>
  <si>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</si>
  <si>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</si>
  <si>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</si>
  <si>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</si>
  <si>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</si>
  <si>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</si>
  <si>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</si>
  <si>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</si>
  <si>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</si>
  <si>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</si>
  <si>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</si>
  <si>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</si>
  <si>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</si>
  <si>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</si>
  <si>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</si>
  <si>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</si>
  <si>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</si>
  <si>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</si>
  <si>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</si>
  <si>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</si>
  <si>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</si>
  <si>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</si>
  <si>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</si>
  <si>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</si>
  <si>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</si>
  <si>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</si>
  <si>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</si>
  <si>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</si>
  <si>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</si>
  <si>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</si>
  <si>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</si>
  <si>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</si>
  <si>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</si>
  <si>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</si>
  <si>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</si>
  <si>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</si>
  <si>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</si>
  <si>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</si>
  <si>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</si>
  <si>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</si>
  <si>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</si>
  <si>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</si>
  <si>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</si>
  <si>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</si>
  <si>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</si>
  <si>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</si>
  <si>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</si>
  <si>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</si>
  <si>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</si>
  <si>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</si>
  <si>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</si>
  <si>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</si>
  <si>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</si>
  <si>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</si>
  <si>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</si>
  <si>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</si>
  <si>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</si>
  <si>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</si>
  <si>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</si>
  <si>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</si>
  <si>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</si>
  <si>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</si>
  <si>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</si>
  <si>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</si>
  <si>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</si>
  <si>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</si>
  <si>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</si>
  <si>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</si>
  <si>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</si>
  <si>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</si>
  <si>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</si>
  <si>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</si>
  <si>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</si>
  <si>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</si>
  <si>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</si>
  <si>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</si>
  <si>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</si>
  <si>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</si>
  <si>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</si>
  <si>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</si>
  <si>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</si>
  <si>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</si>
  <si>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</si>
  <si>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</si>
  <si>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</si>
  <si>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</si>
  <si>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</si>
  <si>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</si>
  <si>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</si>
  <si>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</si>
  <si>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</si>
  <si>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山口県　柳井地域広域水道企業団</t>
  </si>
  <si>
    <t>法適用</t>
  </si>
  <si>
    <t>水道事業</t>
  </si>
  <si>
    <t>用水供給事業</t>
  </si>
  <si>
    <t>B</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</si>
  <si>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</si>
  <si>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</si>
  <si>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</si>
  <si>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</si>
  <si>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</si>
  <si>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</si>
  <si>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r>
      <t>　平成12年度供給開始の比較的新しい施設のため、②管路経年化率、③管路更新率は０％であり、当面、管路の更新については必要ないと考える。しかしながら、計装電気関係の設備は更新の時期がきており、①有形固定資産減価償却率は、平均値に比べると低数値ではあるが上昇傾向であるため、今後も施設の現状をよく見極め、更新計画に基づく着実な施設更新を行う。
　　　　　　　　　　　　　　　　　　　　　　　　　　　　　　</t>
    </r>
    <r>
      <rPr>
        <sz val="8"/>
        <color theme="1"/>
        <rFont val="ＭＳ ゴシック"/>
        <family val="3"/>
        <charset val="128"/>
      </rPr>
      <t>注)1.地方公営企業会計制度の改正により平成26年度から財務諸表等の数値に大幅な変動が生じている(流動比率、有形固定資産減価償却率に影響あり）。</t>
    </r>
    <r>
      <rPr>
        <sz val="11"/>
        <color theme="1"/>
        <rFont val="ＭＳ ゴシック"/>
        <family val="3"/>
        <charset val="128"/>
      </rPr>
      <t>　　　　　　　　　　　　　</t>
    </r>
    <rPh sb="1" eb="3">
      <t>ヘイセイ</t>
    </rPh>
    <rPh sb="5" eb="7">
      <t>ネンド</t>
    </rPh>
    <rPh sb="7" eb="9">
      <t>キョウキュウ</t>
    </rPh>
    <rPh sb="9" eb="11">
      <t>カイシ</t>
    </rPh>
    <rPh sb="12" eb="15">
      <t>ヒカクテキ</t>
    </rPh>
    <rPh sb="15" eb="16">
      <t>アタラ</t>
    </rPh>
    <rPh sb="18" eb="20">
      <t>シセツ</t>
    </rPh>
    <rPh sb="25" eb="26">
      <t>カン</t>
    </rPh>
    <rPh sb="26" eb="27">
      <t>ロ</t>
    </rPh>
    <rPh sb="27" eb="29">
      <t>ケイネン</t>
    </rPh>
    <rPh sb="29" eb="30">
      <t>カ</t>
    </rPh>
    <rPh sb="30" eb="31">
      <t>リツ</t>
    </rPh>
    <rPh sb="33" eb="34">
      <t>カン</t>
    </rPh>
    <rPh sb="34" eb="35">
      <t>ロ</t>
    </rPh>
    <rPh sb="35" eb="37">
      <t>コウシン</t>
    </rPh>
    <rPh sb="37" eb="38">
      <t>リツ</t>
    </rPh>
    <rPh sb="45" eb="47">
      <t>トウメン</t>
    </rPh>
    <rPh sb="48" eb="49">
      <t>カン</t>
    </rPh>
    <rPh sb="49" eb="50">
      <t>ロ</t>
    </rPh>
    <rPh sb="51" eb="53">
      <t>コウシン</t>
    </rPh>
    <rPh sb="58" eb="60">
      <t>ヒツヨウ</t>
    </rPh>
    <rPh sb="63" eb="64">
      <t>カンガ</t>
    </rPh>
    <rPh sb="74" eb="76">
      <t>ケイソウ</t>
    </rPh>
    <rPh sb="76" eb="78">
      <t>デンキ</t>
    </rPh>
    <rPh sb="78" eb="80">
      <t>カンケイ</t>
    </rPh>
    <rPh sb="81" eb="83">
      <t>セツビ</t>
    </rPh>
    <rPh sb="84" eb="86">
      <t>コウシン</t>
    </rPh>
    <rPh sb="87" eb="89">
      <t>ジキ</t>
    </rPh>
    <rPh sb="96" eb="98">
      <t>ユウケイ</t>
    </rPh>
    <rPh sb="98" eb="100">
      <t>コテイ</t>
    </rPh>
    <rPh sb="100" eb="102">
      <t>シサン</t>
    </rPh>
    <rPh sb="102" eb="104">
      <t>ゲンカ</t>
    </rPh>
    <rPh sb="104" eb="106">
      <t>ショウキャク</t>
    </rPh>
    <rPh sb="106" eb="107">
      <t>リツ</t>
    </rPh>
    <rPh sb="109" eb="112">
      <t>ヘイキンチ</t>
    </rPh>
    <rPh sb="113" eb="114">
      <t>クラ</t>
    </rPh>
    <rPh sb="117" eb="120">
      <t>テイスウチ</t>
    </rPh>
    <rPh sb="125" eb="127">
      <t>ジョウショウ</t>
    </rPh>
    <rPh sb="127" eb="129">
      <t>ケイコウ</t>
    </rPh>
    <rPh sb="135" eb="137">
      <t>コンゴ</t>
    </rPh>
    <rPh sb="138" eb="140">
      <t>シセツ</t>
    </rPh>
    <rPh sb="141" eb="143">
      <t>ゲンジョウ</t>
    </rPh>
    <rPh sb="146" eb="148">
      <t>ミキワ</t>
    </rPh>
    <rPh sb="150" eb="152">
      <t>コウシン</t>
    </rPh>
    <rPh sb="152" eb="154">
      <t>ケイカク</t>
    </rPh>
    <rPh sb="155" eb="156">
      <t>モト</t>
    </rPh>
    <rPh sb="158" eb="160">
      <t>チャクジツ</t>
    </rPh>
    <rPh sb="161" eb="163">
      <t>シセツ</t>
    </rPh>
    <rPh sb="163" eb="165">
      <t>コウシン</t>
    </rPh>
    <rPh sb="166" eb="167">
      <t>オコナ</t>
    </rPh>
    <rPh sb="237" eb="239">
      <t>オオハバ</t>
    </rPh>
    <rPh sb="240" eb="242">
      <t>ヘンドウ</t>
    </rPh>
    <rPh sb="243" eb="244">
      <t>ショウ</t>
    </rPh>
    <rPh sb="266" eb="268">
      <t>エイキョウ</t>
    </rPh>
    <phoneticPr fontId="4"/>
  </si>
  <si>
    <r>
      <t xml:space="preserve">　当企業団は平成12年度に供給を開始しており、現在まで大きな施設の更新がなく、費用削減、企業債元利償還金の漸減により経営状況は改善されてきている。しかし、供給する構成市町においては、近年の(給水)人口の減少、節水意識の高まり等に伴う料金収入の減少、水道施設の更新需要の増大等により厳しい経営環境であるため、今後も管理運営方法や事業執行の見直しといった費用削減に向けた取組を継続し、健全経営に努める。
　また、人口減少等に伴い配水量が低下しているが、水道の使用をＰＲするとともに、構成市町へは水道拡張事業や未給水家庭への普及等をお願いし、施設の効率的運用に努める。　　　　　　　　　　　　　　　　　　　
　施設の改築等については、修繕・更新計画を策定し、それを反映させた財政計画を策定して計画的に実施してきた。今後は、修繕・更新計画の見直しをして、経営戦略を策定し、経営健全化及び財源確保に努める。
</t>
    </r>
    <r>
      <rPr>
        <sz val="8"/>
        <color theme="1"/>
        <rFont val="ＭＳ ゴシック"/>
        <family val="3"/>
        <charset val="128"/>
      </rPr>
      <t>注)2.当企業団は用水供給事業のため「1ヶ月20㎥当たり家庭料金」はない。構成市町への供給単価は120㎥/日(税抜、平成26年度)。　　　　　　　　　　　　　　　　　　　　　　　　　　　　注)3.掲示の普及率(27.39%)は構成市町行政区域内の普及率であり、供給区域内は66.8%である。　　　　　　　　　　　　　　　　　　　</t>
    </r>
    <rPh sb="1" eb="2">
      <t>トウ</t>
    </rPh>
    <rPh sb="2" eb="4">
      <t>キギョウ</t>
    </rPh>
    <rPh sb="4" eb="5">
      <t>ダン</t>
    </rPh>
    <rPh sb="6" eb="8">
      <t>ヘイセイ</t>
    </rPh>
    <rPh sb="10" eb="12">
      <t>ネンド</t>
    </rPh>
    <rPh sb="13" eb="15">
      <t>キョウキュウ</t>
    </rPh>
    <rPh sb="16" eb="18">
      <t>カイシ</t>
    </rPh>
    <rPh sb="23" eb="25">
      <t>ゲンザイ</t>
    </rPh>
    <rPh sb="27" eb="28">
      <t>オオ</t>
    </rPh>
    <rPh sb="30" eb="32">
      <t>シセツ</t>
    </rPh>
    <rPh sb="33" eb="35">
      <t>コウシン</t>
    </rPh>
    <rPh sb="39" eb="41">
      <t>ヒヨウ</t>
    </rPh>
    <rPh sb="41" eb="43">
      <t>サクゲン</t>
    </rPh>
    <rPh sb="44" eb="46">
      <t>キギョウ</t>
    </rPh>
    <rPh sb="46" eb="47">
      <t>サイ</t>
    </rPh>
    <rPh sb="47" eb="49">
      <t>ガンリ</t>
    </rPh>
    <rPh sb="49" eb="51">
      <t>ショウカン</t>
    </rPh>
    <rPh sb="51" eb="52">
      <t>キン</t>
    </rPh>
    <rPh sb="53" eb="55">
      <t>ザンゲン</t>
    </rPh>
    <rPh sb="58" eb="60">
      <t>ケイエイ</t>
    </rPh>
    <rPh sb="60" eb="62">
      <t>ジョウキョウ</t>
    </rPh>
    <rPh sb="63" eb="65">
      <t>カイゼン</t>
    </rPh>
    <rPh sb="77" eb="79">
      <t>キョウキュウ</t>
    </rPh>
    <rPh sb="81" eb="83">
      <t>コウセイ</t>
    </rPh>
    <rPh sb="83" eb="85">
      <t>シチョウ</t>
    </rPh>
    <rPh sb="91" eb="93">
      <t>キンネン</t>
    </rPh>
    <rPh sb="95" eb="97">
      <t>キュウスイ</t>
    </rPh>
    <rPh sb="98" eb="100">
      <t>ジンコウ</t>
    </rPh>
    <rPh sb="101" eb="103">
      <t>ゲンショウ</t>
    </rPh>
    <rPh sb="104" eb="106">
      <t>セッスイ</t>
    </rPh>
    <rPh sb="106" eb="108">
      <t>イシキ</t>
    </rPh>
    <rPh sb="109" eb="110">
      <t>タカ</t>
    </rPh>
    <rPh sb="112" eb="113">
      <t>トウ</t>
    </rPh>
    <rPh sb="114" eb="115">
      <t>トモナ</t>
    </rPh>
    <rPh sb="116" eb="118">
      <t>リョウキン</t>
    </rPh>
    <rPh sb="118" eb="120">
      <t>シュウニュウ</t>
    </rPh>
    <rPh sb="121" eb="123">
      <t>ゲンショウ</t>
    </rPh>
    <rPh sb="124" eb="126">
      <t>スイドウ</t>
    </rPh>
    <rPh sb="126" eb="128">
      <t>シセツ</t>
    </rPh>
    <rPh sb="129" eb="131">
      <t>コウシン</t>
    </rPh>
    <rPh sb="131" eb="133">
      <t>ジュヨウ</t>
    </rPh>
    <rPh sb="134" eb="136">
      <t>ゾウダイ</t>
    </rPh>
    <rPh sb="136" eb="137">
      <t>トウ</t>
    </rPh>
    <rPh sb="140" eb="141">
      <t>キビ</t>
    </rPh>
    <rPh sb="143" eb="145">
      <t>ケイエイ</t>
    </rPh>
    <rPh sb="145" eb="147">
      <t>カンキョウ</t>
    </rPh>
    <rPh sb="153" eb="155">
      <t>コンゴ</t>
    </rPh>
    <rPh sb="156" eb="158">
      <t>カンリ</t>
    </rPh>
    <rPh sb="158" eb="160">
      <t>ウンエイ</t>
    </rPh>
    <rPh sb="160" eb="162">
      <t>ホウホウ</t>
    </rPh>
    <rPh sb="163" eb="165">
      <t>ジギョウ</t>
    </rPh>
    <rPh sb="165" eb="167">
      <t>シッコウ</t>
    </rPh>
    <rPh sb="168" eb="170">
      <t>ミナオ</t>
    </rPh>
    <rPh sb="175" eb="177">
      <t>ヒヨウ</t>
    </rPh>
    <rPh sb="177" eb="179">
      <t>サクゲン</t>
    </rPh>
    <rPh sb="180" eb="181">
      <t>ム</t>
    </rPh>
    <rPh sb="183" eb="185">
      <t>トリクミ</t>
    </rPh>
    <rPh sb="186" eb="188">
      <t>ケイゾク</t>
    </rPh>
    <rPh sb="190" eb="192">
      <t>ケンゼン</t>
    </rPh>
    <rPh sb="192" eb="194">
      <t>ケイエイ</t>
    </rPh>
    <rPh sb="195" eb="196">
      <t>ツト</t>
    </rPh>
    <rPh sb="204" eb="206">
      <t>ジンコウ</t>
    </rPh>
    <rPh sb="206" eb="208">
      <t>ゲンショウ</t>
    </rPh>
    <rPh sb="208" eb="209">
      <t>トウ</t>
    </rPh>
    <rPh sb="210" eb="211">
      <t>トモナ</t>
    </rPh>
    <rPh sb="212" eb="214">
      <t>ハイスイ</t>
    </rPh>
    <rPh sb="214" eb="215">
      <t>リョウ</t>
    </rPh>
    <rPh sb="216" eb="218">
      <t>テイカ</t>
    </rPh>
    <rPh sb="224" eb="226">
      <t>スイドウ</t>
    </rPh>
    <rPh sb="227" eb="229">
      <t>シヨウ</t>
    </rPh>
    <rPh sb="239" eb="241">
      <t>コウセイ</t>
    </rPh>
    <rPh sb="241" eb="243">
      <t>シチョウ</t>
    </rPh>
    <rPh sb="245" eb="247">
      <t>スイドウ</t>
    </rPh>
    <rPh sb="247" eb="249">
      <t>カクチョウ</t>
    </rPh>
    <rPh sb="249" eb="251">
      <t>ジギョウ</t>
    </rPh>
    <rPh sb="252" eb="253">
      <t>ミ</t>
    </rPh>
    <rPh sb="253" eb="255">
      <t>キュウスイ</t>
    </rPh>
    <rPh sb="255" eb="257">
      <t>カテイ</t>
    </rPh>
    <rPh sb="259" eb="261">
      <t>フキュウ</t>
    </rPh>
    <rPh sb="261" eb="262">
      <t>トウ</t>
    </rPh>
    <rPh sb="264" eb="265">
      <t>ネガ</t>
    </rPh>
    <rPh sb="268" eb="270">
      <t>シセツ</t>
    </rPh>
    <rPh sb="271" eb="274">
      <t>コウリツテキ</t>
    </rPh>
    <rPh sb="274" eb="276">
      <t>ウンヨウ</t>
    </rPh>
    <rPh sb="277" eb="278">
      <t>ツト</t>
    </rPh>
    <rPh sb="302" eb="304">
      <t>シセツ</t>
    </rPh>
    <rPh sb="305" eb="307">
      <t>カイチク</t>
    </rPh>
    <rPh sb="307" eb="308">
      <t>トウ</t>
    </rPh>
    <rPh sb="314" eb="316">
      <t>シュウゼン</t>
    </rPh>
    <rPh sb="317" eb="319">
      <t>コウシン</t>
    </rPh>
    <rPh sb="319" eb="321">
      <t>ケイカク</t>
    </rPh>
    <rPh sb="322" eb="324">
      <t>サクテイ</t>
    </rPh>
    <rPh sb="329" eb="331">
      <t>ハンエイ</t>
    </rPh>
    <rPh sb="334" eb="336">
      <t>ザイセイ</t>
    </rPh>
    <rPh sb="336" eb="338">
      <t>ケイカク</t>
    </rPh>
    <rPh sb="339" eb="341">
      <t>サクテイ</t>
    </rPh>
    <rPh sb="343" eb="346">
      <t>ケイカクテキ</t>
    </rPh>
    <rPh sb="347" eb="349">
      <t>ジッシ</t>
    </rPh>
    <rPh sb="354" eb="356">
      <t>コンゴ</t>
    </rPh>
    <rPh sb="358" eb="360">
      <t>シュウゼン</t>
    </rPh>
    <rPh sb="361" eb="363">
      <t>コウシン</t>
    </rPh>
    <rPh sb="363" eb="365">
      <t>ケイカク</t>
    </rPh>
    <rPh sb="366" eb="368">
      <t>ミナオ</t>
    </rPh>
    <rPh sb="373" eb="375">
      <t>ケイエイ</t>
    </rPh>
    <rPh sb="375" eb="377">
      <t>センリャク</t>
    </rPh>
    <rPh sb="378" eb="380">
      <t>サクテイ</t>
    </rPh>
    <rPh sb="382" eb="384">
      <t>ケイエイ</t>
    </rPh>
    <rPh sb="384" eb="387">
      <t>ケンゼンカ</t>
    </rPh>
    <rPh sb="387" eb="388">
      <t>オヨ</t>
    </rPh>
    <rPh sb="389" eb="391">
      <t>ザイゲン</t>
    </rPh>
    <rPh sb="391" eb="393">
      <t>カクホ</t>
    </rPh>
    <rPh sb="394" eb="395">
      <t>ツト</t>
    </rPh>
    <rPh sb="446" eb="447">
      <t>チュウ</t>
    </rPh>
    <rPh sb="450" eb="451">
      <t>トウ</t>
    </rPh>
    <rPh sb="451" eb="453">
      <t>キギョウ</t>
    </rPh>
    <rPh sb="453" eb="454">
      <t>ダン</t>
    </rPh>
    <rPh sb="455" eb="457">
      <t>ヨウスイ</t>
    </rPh>
    <rPh sb="457" eb="459">
      <t>キョウキュウ</t>
    </rPh>
    <rPh sb="459" eb="461">
      <t>ジギョウ</t>
    </rPh>
    <rPh sb="467" eb="468">
      <t>ゲツ</t>
    </rPh>
    <rPh sb="471" eb="472">
      <t>ア</t>
    </rPh>
    <rPh sb="474" eb="476">
      <t>カテイ</t>
    </rPh>
    <rPh sb="476" eb="478">
      <t>リョウキン</t>
    </rPh>
    <rPh sb="483" eb="485">
      <t>コウセイ</t>
    </rPh>
    <rPh sb="485" eb="487">
      <t>シチョウ</t>
    </rPh>
    <rPh sb="489" eb="491">
      <t>キョウキュウ</t>
    </rPh>
    <rPh sb="491" eb="493">
      <t>タンカ</t>
    </rPh>
    <rPh sb="499" eb="500">
      <t>ニチ</t>
    </rPh>
    <rPh sb="501" eb="503">
      <t>ゼイヌキ</t>
    </rPh>
    <rPh sb="504" eb="506">
      <t>ヘイセイ</t>
    </rPh>
    <rPh sb="508" eb="510">
      <t>ネンド</t>
    </rPh>
    <rPh sb="540" eb="541">
      <t>チュウ</t>
    </rPh>
    <rPh sb="544" eb="546">
      <t>ケイジ</t>
    </rPh>
    <rPh sb="547" eb="549">
      <t>フキュウ</t>
    </rPh>
    <rPh sb="549" eb="550">
      <t>リツ</t>
    </rPh>
    <rPh sb="559" eb="561">
      <t>コウセイ</t>
    </rPh>
    <rPh sb="561" eb="563">
      <t>シチョウ</t>
    </rPh>
    <rPh sb="563" eb="565">
      <t>ギョウセイ</t>
    </rPh>
    <rPh sb="565" eb="568">
      <t>クイキナイ</t>
    </rPh>
    <rPh sb="569" eb="571">
      <t>フキュウ</t>
    </rPh>
    <rPh sb="571" eb="572">
      <t>リツ</t>
    </rPh>
    <rPh sb="576" eb="578">
      <t>キョウキュウ</t>
    </rPh>
    <phoneticPr fontId="4"/>
  </si>
  <si>
    <t>　①経常収支比率は上昇傾向であり、近年の経営状況は改善されてきているが、②累積欠損金比率にあるように、平成23年度までは多額の累積欠損金が発生していた。平成23年度に資本剰余金等で処理したことを踏まえ、今後も健全経営に努めなければならない。
　③流動比率は、平成25年度までは平均値を大きく上回っていたが、平成26年度に大きく低下し、平均値並みとなっている。これは、④企業債残高対給水収益比率から見ても、当企業団が抱える負債（企業債償還金）が過大であるということである。流動資産に大きな増減はなく短期的な債務に対する支払能力に問題はないが、長期的、また投資財源を含めた収入確保を図っていく必要がある。
　⑤料金回収率は100％以下であるが上昇傾向であり、⑥給水原価は平均値を大きく上回っているが下降傾向である。供給に係る費用は料金以外の収入で賄われているが、費用削減、企業債利息の減少等により改善されてきている。
　⑦施設利用率は、給水人口の減少、住民の節水意識の高まり等により配水量が年々減少しており、利用率も低下している。しかし、最大稼働率、負荷率は80％台を推移しており、概ね効率的と言える。
　⑧有収率は、料金体系を責任水量制としているため100％を大きく超えているが、年間総配水量が減少しており、数値は上昇している。</t>
    <rPh sb="2" eb="4">
      <t>ケイジョウ</t>
    </rPh>
    <rPh sb="4" eb="6">
      <t>シュウシ</t>
    </rPh>
    <rPh sb="6" eb="8">
      <t>ヒリツ</t>
    </rPh>
    <rPh sb="9" eb="11">
      <t>ジョウショウ</t>
    </rPh>
    <rPh sb="11" eb="13">
      <t>ケイコウ</t>
    </rPh>
    <rPh sb="17" eb="19">
      <t>キンネン</t>
    </rPh>
    <rPh sb="20" eb="22">
      <t>ケイエイ</t>
    </rPh>
    <rPh sb="22" eb="24">
      <t>ジョウキョウ</t>
    </rPh>
    <rPh sb="25" eb="27">
      <t>カイゼン</t>
    </rPh>
    <rPh sb="37" eb="39">
      <t>ルイセキ</t>
    </rPh>
    <rPh sb="39" eb="42">
      <t>ケッソンキン</t>
    </rPh>
    <rPh sb="42" eb="44">
      <t>ヒリツ</t>
    </rPh>
    <rPh sb="51" eb="53">
      <t>ヘイセイ</t>
    </rPh>
    <rPh sb="55" eb="57">
      <t>ネンド</t>
    </rPh>
    <rPh sb="60" eb="62">
      <t>タガク</t>
    </rPh>
    <rPh sb="63" eb="65">
      <t>ルイセキ</t>
    </rPh>
    <rPh sb="65" eb="68">
      <t>ケッソンキン</t>
    </rPh>
    <rPh sb="69" eb="71">
      <t>ハッセイ</t>
    </rPh>
    <rPh sb="76" eb="78">
      <t>ヘイセイ</t>
    </rPh>
    <rPh sb="80" eb="82">
      <t>ネンド</t>
    </rPh>
    <rPh sb="83" eb="85">
      <t>シホン</t>
    </rPh>
    <rPh sb="85" eb="88">
      <t>ジョウヨキン</t>
    </rPh>
    <rPh sb="88" eb="89">
      <t>トウ</t>
    </rPh>
    <rPh sb="90" eb="92">
      <t>ショリ</t>
    </rPh>
    <rPh sb="97" eb="98">
      <t>フ</t>
    </rPh>
    <rPh sb="101" eb="103">
      <t>コンゴ</t>
    </rPh>
    <rPh sb="104" eb="106">
      <t>ケンゼン</t>
    </rPh>
    <rPh sb="106" eb="108">
      <t>ケイエイ</t>
    </rPh>
    <rPh sb="109" eb="110">
      <t>ツト</t>
    </rPh>
    <rPh sb="123" eb="125">
      <t>リュウドウ</t>
    </rPh>
    <rPh sb="125" eb="127">
      <t>ヒリツ</t>
    </rPh>
    <rPh sb="129" eb="131">
      <t>ヘイセイ</t>
    </rPh>
    <rPh sb="133" eb="135">
      <t>ネンド</t>
    </rPh>
    <rPh sb="138" eb="141">
      <t>ヘイキンチ</t>
    </rPh>
    <rPh sb="142" eb="143">
      <t>オオ</t>
    </rPh>
    <rPh sb="145" eb="147">
      <t>ウワマワ</t>
    </rPh>
    <rPh sb="153" eb="155">
      <t>ヘイセイ</t>
    </rPh>
    <rPh sb="157" eb="159">
      <t>ネンド</t>
    </rPh>
    <rPh sb="160" eb="161">
      <t>オオ</t>
    </rPh>
    <rPh sb="163" eb="165">
      <t>テイカ</t>
    </rPh>
    <rPh sb="167" eb="170">
      <t>ヘイキンチ</t>
    </rPh>
    <rPh sb="170" eb="171">
      <t>ナ</t>
    </rPh>
    <rPh sb="184" eb="186">
      <t>キギョウ</t>
    </rPh>
    <rPh sb="186" eb="187">
      <t>サイ</t>
    </rPh>
    <rPh sb="187" eb="189">
      <t>ザンダカ</t>
    </rPh>
    <rPh sb="189" eb="190">
      <t>タイ</t>
    </rPh>
    <rPh sb="190" eb="192">
      <t>キュウスイ</t>
    </rPh>
    <rPh sb="192" eb="194">
      <t>シュウエキ</t>
    </rPh>
    <rPh sb="194" eb="196">
      <t>ヒリツ</t>
    </rPh>
    <rPh sb="198" eb="199">
      <t>ミ</t>
    </rPh>
    <rPh sb="202" eb="203">
      <t>トウ</t>
    </rPh>
    <rPh sb="203" eb="205">
      <t>キギョウ</t>
    </rPh>
    <rPh sb="205" eb="206">
      <t>ダン</t>
    </rPh>
    <rPh sb="207" eb="208">
      <t>カカ</t>
    </rPh>
    <rPh sb="210" eb="212">
      <t>フサイ</t>
    </rPh>
    <rPh sb="213" eb="215">
      <t>キギョウ</t>
    </rPh>
    <rPh sb="215" eb="216">
      <t>サイ</t>
    </rPh>
    <rPh sb="216" eb="218">
      <t>ショウカン</t>
    </rPh>
    <rPh sb="218" eb="219">
      <t>キン</t>
    </rPh>
    <rPh sb="221" eb="223">
      <t>カダイ</t>
    </rPh>
    <rPh sb="235" eb="237">
      <t>リュウドウ</t>
    </rPh>
    <rPh sb="237" eb="239">
      <t>シサン</t>
    </rPh>
    <rPh sb="240" eb="241">
      <t>オオ</t>
    </rPh>
    <rPh sb="243" eb="245">
      <t>ゾウゲン</t>
    </rPh>
    <rPh sb="248" eb="251">
      <t>タンキテキ</t>
    </rPh>
    <rPh sb="252" eb="254">
      <t>サイム</t>
    </rPh>
    <rPh sb="255" eb="256">
      <t>タイ</t>
    </rPh>
    <rPh sb="258" eb="260">
      <t>シハライ</t>
    </rPh>
    <rPh sb="260" eb="262">
      <t>ノウリョク</t>
    </rPh>
    <rPh sb="263" eb="265">
      <t>モンダイ</t>
    </rPh>
    <rPh sb="270" eb="273">
      <t>チョウキテキ</t>
    </rPh>
    <rPh sb="276" eb="278">
      <t>トウシ</t>
    </rPh>
    <rPh sb="278" eb="280">
      <t>ザイゲン</t>
    </rPh>
    <rPh sb="281" eb="282">
      <t>フク</t>
    </rPh>
    <rPh sb="284" eb="286">
      <t>シュウニュウ</t>
    </rPh>
    <rPh sb="286" eb="288">
      <t>カクホ</t>
    </rPh>
    <rPh sb="289" eb="290">
      <t>ハカ</t>
    </rPh>
    <rPh sb="294" eb="296">
      <t>ヒツヨウ</t>
    </rPh>
    <rPh sb="303" eb="305">
      <t>リョウキン</t>
    </rPh>
    <rPh sb="305" eb="307">
      <t>カイシュウ</t>
    </rPh>
    <rPh sb="307" eb="308">
      <t>リツ</t>
    </rPh>
    <rPh sb="313" eb="315">
      <t>イカ</t>
    </rPh>
    <rPh sb="319" eb="321">
      <t>ジョウショウ</t>
    </rPh>
    <rPh sb="321" eb="323">
      <t>ケイコウ</t>
    </rPh>
    <rPh sb="328" eb="330">
      <t>キュウスイ</t>
    </rPh>
    <rPh sb="330" eb="332">
      <t>ゲンカ</t>
    </rPh>
    <rPh sb="333" eb="336">
      <t>ヘイキンチ</t>
    </rPh>
    <rPh sb="337" eb="338">
      <t>オオ</t>
    </rPh>
    <rPh sb="347" eb="349">
      <t>カコウ</t>
    </rPh>
    <rPh sb="349" eb="351">
      <t>ケイコウ</t>
    </rPh>
    <rPh sb="355" eb="357">
      <t>キョウキュウ</t>
    </rPh>
    <rPh sb="358" eb="359">
      <t>カカ</t>
    </rPh>
    <rPh sb="360" eb="362">
      <t>ヒヨウ</t>
    </rPh>
    <rPh sb="363" eb="365">
      <t>リョウキン</t>
    </rPh>
    <rPh sb="365" eb="367">
      <t>イガイ</t>
    </rPh>
    <rPh sb="368" eb="370">
      <t>シュウニュウ</t>
    </rPh>
    <rPh sb="371" eb="372">
      <t>マカナ</t>
    </rPh>
    <rPh sb="379" eb="381">
      <t>ヒヨウ</t>
    </rPh>
    <rPh sb="381" eb="383">
      <t>サクゲン</t>
    </rPh>
    <rPh sb="384" eb="386">
      <t>キギョウ</t>
    </rPh>
    <rPh sb="386" eb="387">
      <t>サイ</t>
    </rPh>
    <rPh sb="387" eb="389">
      <t>リソク</t>
    </rPh>
    <rPh sb="390" eb="392">
      <t>ゲンショウ</t>
    </rPh>
    <rPh sb="392" eb="393">
      <t>トウ</t>
    </rPh>
    <rPh sb="396" eb="398">
      <t>カイゼン</t>
    </rPh>
    <rPh sb="409" eb="411">
      <t>シセツ</t>
    </rPh>
    <rPh sb="411" eb="414">
      <t>リヨウリツ</t>
    </rPh>
    <rPh sb="416" eb="418">
      <t>キュウスイ</t>
    </rPh>
    <rPh sb="418" eb="420">
      <t>ジンコウ</t>
    </rPh>
    <rPh sb="421" eb="423">
      <t>ゲンショウ</t>
    </rPh>
    <rPh sb="424" eb="426">
      <t>ジュウミン</t>
    </rPh>
    <rPh sb="427" eb="429">
      <t>セッスイ</t>
    </rPh>
    <rPh sb="429" eb="431">
      <t>イシキ</t>
    </rPh>
    <rPh sb="432" eb="433">
      <t>タカ</t>
    </rPh>
    <rPh sb="435" eb="436">
      <t>トウ</t>
    </rPh>
    <rPh sb="439" eb="441">
      <t>ハイスイ</t>
    </rPh>
    <rPh sb="441" eb="442">
      <t>リョウ</t>
    </rPh>
    <rPh sb="443" eb="445">
      <t>ネンネン</t>
    </rPh>
    <rPh sb="445" eb="447">
      <t>ゲンショウ</t>
    </rPh>
    <rPh sb="452" eb="455">
      <t>リヨウリツ</t>
    </rPh>
    <rPh sb="456" eb="458">
      <t>テイカ</t>
    </rPh>
    <rPh sb="467" eb="469">
      <t>サイダイ</t>
    </rPh>
    <rPh sb="469" eb="471">
      <t>カドウ</t>
    </rPh>
    <rPh sb="471" eb="472">
      <t>リツ</t>
    </rPh>
    <rPh sb="473" eb="475">
      <t>フカ</t>
    </rPh>
    <rPh sb="475" eb="476">
      <t>リツ</t>
    </rPh>
    <rPh sb="480" eb="481">
      <t>ダイ</t>
    </rPh>
    <rPh sb="482" eb="484">
      <t>スイイ</t>
    </rPh>
    <rPh sb="489" eb="490">
      <t>オオム</t>
    </rPh>
    <rPh sb="491" eb="494">
      <t>コウリツテキ</t>
    </rPh>
    <rPh sb="495" eb="496">
      <t>イ</t>
    </rPh>
    <rPh sb="502" eb="504">
      <t>ユウシュウ</t>
    </rPh>
    <rPh sb="504" eb="505">
      <t>リツ</t>
    </rPh>
    <rPh sb="507" eb="509">
      <t>リョウキン</t>
    </rPh>
    <rPh sb="509" eb="511">
      <t>タイケイ</t>
    </rPh>
    <rPh sb="512" eb="514">
      <t>セキニン</t>
    </rPh>
    <rPh sb="514" eb="516">
      <t>スイリョウ</t>
    </rPh>
    <rPh sb="516" eb="517">
      <t>セイ</t>
    </rPh>
    <rPh sb="529" eb="530">
      <t>オオ</t>
    </rPh>
    <rPh sb="532" eb="533">
      <t>コ</t>
    </rPh>
    <rPh sb="539" eb="541">
      <t>ネンカン</t>
    </rPh>
    <rPh sb="541" eb="542">
      <t>ソウ</t>
    </rPh>
    <rPh sb="542" eb="544">
      <t>ハイスイ</t>
    </rPh>
    <rPh sb="544" eb="545">
      <t>リョウ</t>
    </rPh>
    <rPh sb="546" eb="548">
      <t>ゲンショウ</t>
    </rPh>
    <rPh sb="553" eb="555">
      <t>スウチ</t>
    </rPh>
    <rPh sb="556" eb="558">
      <t>ジョウショウ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</si>
</sst>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8"/>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3" fillId="0" borderId="9"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10" xfId="0" applyFont="1" applyBorder="1" applyAlignment="1" applyProtection="1">
      <alignment horizontal="left" vertical="top" wrapText="1"/>
      <protection locked="0"/>
    </xf>
    <xf numFmtId="0" fontId="13" fillId="0" borderId="11"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5307648"/>
        <c:axId val="95322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0.21</c:v>
                </c:pt>
                <c:pt idx="1">
                  <c:v>0.31</c:v>
                </c:pt>
                <c:pt idx="2">
                  <c:v>0.16</c:v>
                </c:pt>
                <c:pt idx="3">
                  <c:v>0.25</c:v>
                </c:pt>
                <c:pt idx="4">
                  <c:v>0.13</c:v>
                </c:pt>
              </c:numCache>
            </c:numRef>
          </c:val>
          <c:smooth val="0"/>
        </c:ser>
        <c:dLbls>
          <c:showLegendKey val="0"/>
          <c:showVal val="0"/>
          <c:showCatName val="0"/>
          <c:showSerName val="0"/>
          <c:showPercent val="0"/>
          <c:showBubbleSize val="0"/>
        </c:dLbls>
        <c:marker val="1"/>
        <c:smooth val="0"/>
        <c:axId val="95307648"/>
        <c:axId val="95322112"/>
      </c:lineChart>
      <c:dateAx>
        <c:axId val="95307648"/>
        <c:scaling>
          <c:orientation val="minMax"/>
        </c:scaling>
        <c:delete val="1"/>
        <c:axPos val="b"/>
        <c:numFmt formatCode="ge" sourceLinked="1"/>
        <c:majorTickMark val="none"/>
        <c:minorTickMark val="none"/>
        <c:tickLblPos val="none"/>
        <c:crossAx val="95322112"/>
        <c:crosses val="autoZero"/>
        <c:auto val="1"/>
        <c:lblOffset val="100"/>
        <c:baseTimeUnit val="years"/>
      </c:dateAx>
      <c:valAx>
        <c:axId val="95322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307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74.38</c:v>
                </c:pt>
                <c:pt idx="1">
                  <c:v>72.77</c:v>
                </c:pt>
                <c:pt idx="2">
                  <c:v>72.73</c:v>
                </c:pt>
                <c:pt idx="3">
                  <c:v>71.77</c:v>
                </c:pt>
                <c:pt idx="4">
                  <c:v>69.17</c:v>
                </c:pt>
              </c:numCache>
            </c:numRef>
          </c:val>
        </c:ser>
        <c:dLbls>
          <c:showLegendKey val="0"/>
          <c:showVal val="0"/>
          <c:showCatName val="0"/>
          <c:showSerName val="0"/>
          <c:showPercent val="0"/>
          <c:showBubbleSize val="0"/>
        </c:dLbls>
        <c:gapWidth val="150"/>
        <c:axId val="95533312"/>
        <c:axId val="95543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64.150000000000006</c:v>
                </c:pt>
                <c:pt idx="1">
                  <c:v>63.73</c:v>
                </c:pt>
                <c:pt idx="2">
                  <c:v>64.55</c:v>
                </c:pt>
                <c:pt idx="3">
                  <c:v>64.12</c:v>
                </c:pt>
                <c:pt idx="4">
                  <c:v>62.69</c:v>
                </c:pt>
              </c:numCache>
            </c:numRef>
          </c:val>
          <c:smooth val="0"/>
        </c:ser>
        <c:dLbls>
          <c:showLegendKey val="0"/>
          <c:showVal val="0"/>
          <c:showCatName val="0"/>
          <c:showSerName val="0"/>
          <c:showPercent val="0"/>
          <c:showBubbleSize val="0"/>
        </c:dLbls>
        <c:marker val="1"/>
        <c:smooth val="0"/>
        <c:axId val="95533312"/>
        <c:axId val="95543680"/>
      </c:lineChart>
      <c:dateAx>
        <c:axId val="95533312"/>
        <c:scaling>
          <c:orientation val="minMax"/>
        </c:scaling>
        <c:delete val="1"/>
        <c:axPos val="b"/>
        <c:numFmt formatCode="ge" sourceLinked="1"/>
        <c:majorTickMark val="none"/>
        <c:minorTickMark val="none"/>
        <c:tickLblPos val="none"/>
        <c:crossAx val="95543680"/>
        <c:crosses val="autoZero"/>
        <c:auto val="1"/>
        <c:lblOffset val="100"/>
        <c:baseTimeUnit val="years"/>
      </c:dateAx>
      <c:valAx>
        <c:axId val="95543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533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120.96</c:v>
                </c:pt>
                <c:pt idx="1">
                  <c:v>123.63</c:v>
                </c:pt>
                <c:pt idx="2">
                  <c:v>123.69</c:v>
                </c:pt>
                <c:pt idx="3">
                  <c:v>125.36</c:v>
                </c:pt>
                <c:pt idx="4">
                  <c:v>130.07</c:v>
                </c:pt>
              </c:numCache>
            </c:numRef>
          </c:val>
        </c:ser>
        <c:dLbls>
          <c:showLegendKey val="0"/>
          <c:showVal val="0"/>
          <c:showCatName val="0"/>
          <c:showSerName val="0"/>
          <c:showPercent val="0"/>
          <c:showBubbleSize val="0"/>
        </c:dLbls>
        <c:gapWidth val="150"/>
        <c:axId val="95635328"/>
        <c:axId val="95645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99.88</c:v>
                </c:pt>
                <c:pt idx="1">
                  <c:v>99.96</c:v>
                </c:pt>
                <c:pt idx="2">
                  <c:v>99.93</c:v>
                </c:pt>
                <c:pt idx="3">
                  <c:v>100.12</c:v>
                </c:pt>
                <c:pt idx="4">
                  <c:v>100.12</c:v>
                </c:pt>
              </c:numCache>
            </c:numRef>
          </c:val>
          <c:smooth val="0"/>
        </c:ser>
        <c:dLbls>
          <c:showLegendKey val="0"/>
          <c:showVal val="0"/>
          <c:showCatName val="0"/>
          <c:showSerName val="0"/>
          <c:showPercent val="0"/>
          <c:showBubbleSize val="0"/>
        </c:dLbls>
        <c:marker val="1"/>
        <c:smooth val="0"/>
        <c:axId val="95635328"/>
        <c:axId val="95645696"/>
      </c:lineChart>
      <c:dateAx>
        <c:axId val="95635328"/>
        <c:scaling>
          <c:orientation val="minMax"/>
        </c:scaling>
        <c:delete val="1"/>
        <c:axPos val="b"/>
        <c:numFmt formatCode="ge" sourceLinked="1"/>
        <c:majorTickMark val="none"/>
        <c:minorTickMark val="none"/>
        <c:tickLblPos val="none"/>
        <c:crossAx val="95645696"/>
        <c:crosses val="autoZero"/>
        <c:auto val="1"/>
        <c:lblOffset val="100"/>
        <c:baseTimeUnit val="years"/>
      </c:dateAx>
      <c:valAx>
        <c:axId val="95645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635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93.35</c:v>
                </c:pt>
                <c:pt idx="1">
                  <c:v>96.25</c:v>
                </c:pt>
                <c:pt idx="2">
                  <c:v>97.71</c:v>
                </c:pt>
                <c:pt idx="3">
                  <c:v>98.88</c:v>
                </c:pt>
                <c:pt idx="4">
                  <c:v>101.23</c:v>
                </c:pt>
              </c:numCache>
            </c:numRef>
          </c:val>
        </c:ser>
        <c:dLbls>
          <c:showLegendKey val="0"/>
          <c:showVal val="0"/>
          <c:showCatName val="0"/>
          <c:showSerName val="0"/>
          <c:showPercent val="0"/>
          <c:showBubbleSize val="0"/>
        </c:dLbls>
        <c:gapWidth val="150"/>
        <c:axId val="95159808"/>
        <c:axId val="95161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112.1</c:v>
                </c:pt>
                <c:pt idx="1">
                  <c:v>111.78</c:v>
                </c:pt>
                <c:pt idx="2">
                  <c:v>113.16</c:v>
                </c:pt>
                <c:pt idx="3">
                  <c:v>113.88</c:v>
                </c:pt>
                <c:pt idx="4">
                  <c:v>113.47</c:v>
                </c:pt>
              </c:numCache>
            </c:numRef>
          </c:val>
          <c:smooth val="0"/>
        </c:ser>
        <c:dLbls>
          <c:showLegendKey val="0"/>
          <c:showVal val="0"/>
          <c:showCatName val="0"/>
          <c:showSerName val="0"/>
          <c:showPercent val="0"/>
          <c:showBubbleSize val="0"/>
        </c:dLbls>
        <c:marker val="1"/>
        <c:smooth val="0"/>
        <c:axId val="95159808"/>
        <c:axId val="95161728"/>
      </c:lineChart>
      <c:dateAx>
        <c:axId val="95159808"/>
        <c:scaling>
          <c:orientation val="minMax"/>
        </c:scaling>
        <c:delete val="1"/>
        <c:axPos val="b"/>
        <c:numFmt formatCode="ge" sourceLinked="1"/>
        <c:majorTickMark val="none"/>
        <c:minorTickMark val="none"/>
        <c:tickLblPos val="none"/>
        <c:crossAx val="95161728"/>
        <c:crosses val="autoZero"/>
        <c:auto val="1"/>
        <c:lblOffset val="100"/>
        <c:baseTimeUnit val="years"/>
      </c:dateAx>
      <c:valAx>
        <c:axId val="951617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5159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15.28</c:v>
                </c:pt>
                <c:pt idx="1">
                  <c:v>16.559999999999999</c:v>
                </c:pt>
                <c:pt idx="2">
                  <c:v>17.79</c:v>
                </c:pt>
                <c:pt idx="3">
                  <c:v>19.079999999999998</c:v>
                </c:pt>
                <c:pt idx="4">
                  <c:v>31.95</c:v>
                </c:pt>
              </c:numCache>
            </c:numRef>
          </c:val>
        </c:ser>
        <c:dLbls>
          <c:showLegendKey val="0"/>
          <c:showVal val="0"/>
          <c:showCatName val="0"/>
          <c:showSerName val="0"/>
          <c:showPercent val="0"/>
          <c:showBubbleSize val="0"/>
        </c:dLbls>
        <c:gapWidth val="150"/>
        <c:axId val="95188096"/>
        <c:axId val="95190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36.57</c:v>
                </c:pt>
                <c:pt idx="1">
                  <c:v>37.549999999999997</c:v>
                </c:pt>
                <c:pt idx="2">
                  <c:v>38.86</c:v>
                </c:pt>
                <c:pt idx="3">
                  <c:v>39.81</c:v>
                </c:pt>
                <c:pt idx="4">
                  <c:v>51.44</c:v>
                </c:pt>
              </c:numCache>
            </c:numRef>
          </c:val>
          <c:smooth val="0"/>
        </c:ser>
        <c:dLbls>
          <c:showLegendKey val="0"/>
          <c:showVal val="0"/>
          <c:showCatName val="0"/>
          <c:showSerName val="0"/>
          <c:showPercent val="0"/>
          <c:showBubbleSize val="0"/>
        </c:dLbls>
        <c:marker val="1"/>
        <c:smooth val="0"/>
        <c:axId val="95188096"/>
        <c:axId val="95190016"/>
      </c:lineChart>
      <c:dateAx>
        <c:axId val="95188096"/>
        <c:scaling>
          <c:orientation val="minMax"/>
        </c:scaling>
        <c:delete val="1"/>
        <c:axPos val="b"/>
        <c:numFmt formatCode="ge" sourceLinked="1"/>
        <c:majorTickMark val="none"/>
        <c:minorTickMark val="none"/>
        <c:tickLblPos val="none"/>
        <c:crossAx val="95190016"/>
        <c:crosses val="autoZero"/>
        <c:auto val="1"/>
        <c:lblOffset val="100"/>
        <c:baseTimeUnit val="years"/>
      </c:dateAx>
      <c:valAx>
        <c:axId val="95190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188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5253248"/>
        <c:axId val="95255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5.27</c:v>
                </c:pt>
                <c:pt idx="1">
                  <c:v>9.98</c:v>
                </c:pt>
                <c:pt idx="2">
                  <c:v>12.13</c:v>
                </c:pt>
                <c:pt idx="3">
                  <c:v>13.72</c:v>
                </c:pt>
                <c:pt idx="4">
                  <c:v>16.77</c:v>
                </c:pt>
              </c:numCache>
            </c:numRef>
          </c:val>
          <c:smooth val="0"/>
        </c:ser>
        <c:dLbls>
          <c:showLegendKey val="0"/>
          <c:showVal val="0"/>
          <c:showCatName val="0"/>
          <c:showSerName val="0"/>
          <c:showPercent val="0"/>
          <c:showBubbleSize val="0"/>
        </c:dLbls>
        <c:marker val="1"/>
        <c:smooth val="0"/>
        <c:axId val="95253248"/>
        <c:axId val="95255168"/>
      </c:lineChart>
      <c:dateAx>
        <c:axId val="95253248"/>
        <c:scaling>
          <c:orientation val="minMax"/>
        </c:scaling>
        <c:delete val="1"/>
        <c:axPos val="b"/>
        <c:numFmt formatCode="ge" sourceLinked="1"/>
        <c:majorTickMark val="none"/>
        <c:minorTickMark val="none"/>
        <c:tickLblPos val="none"/>
        <c:crossAx val="95255168"/>
        <c:crosses val="autoZero"/>
        <c:auto val="1"/>
        <c:lblOffset val="100"/>
        <c:baseTimeUnit val="years"/>
      </c:dateAx>
      <c:valAx>
        <c:axId val="95255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253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193.35</c:v>
                </c:pt>
                <c:pt idx="1">
                  <c:v>197.53</c:v>
                </c:pt>
                <c:pt idx="2">
                  <c:v>2.59</c:v>
                </c:pt>
                <c:pt idx="3">
                  <c:v>3.81</c:v>
                </c:pt>
                <c:pt idx="4" formatCode="#,##0.00;&quot;△&quot;#,##0.00">
                  <c:v>0</c:v>
                </c:pt>
              </c:numCache>
            </c:numRef>
          </c:val>
        </c:ser>
        <c:dLbls>
          <c:showLegendKey val="0"/>
          <c:showVal val="0"/>
          <c:showCatName val="0"/>
          <c:showSerName val="0"/>
          <c:showPercent val="0"/>
          <c:showBubbleSize val="0"/>
        </c:dLbls>
        <c:gapWidth val="150"/>
        <c:axId val="95279360"/>
        <c:axId val="95424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25.58</c:v>
                </c:pt>
                <c:pt idx="1">
                  <c:v>25.8</c:v>
                </c:pt>
                <c:pt idx="2">
                  <c:v>23.57</c:v>
                </c:pt>
                <c:pt idx="3">
                  <c:v>21.34</c:v>
                </c:pt>
                <c:pt idx="4">
                  <c:v>16.89</c:v>
                </c:pt>
              </c:numCache>
            </c:numRef>
          </c:val>
          <c:smooth val="0"/>
        </c:ser>
        <c:dLbls>
          <c:showLegendKey val="0"/>
          <c:showVal val="0"/>
          <c:showCatName val="0"/>
          <c:showSerName val="0"/>
          <c:showPercent val="0"/>
          <c:showBubbleSize val="0"/>
        </c:dLbls>
        <c:marker val="1"/>
        <c:smooth val="0"/>
        <c:axId val="95279360"/>
        <c:axId val="95424896"/>
      </c:lineChart>
      <c:dateAx>
        <c:axId val="95279360"/>
        <c:scaling>
          <c:orientation val="minMax"/>
        </c:scaling>
        <c:delete val="1"/>
        <c:axPos val="b"/>
        <c:numFmt formatCode="ge" sourceLinked="1"/>
        <c:majorTickMark val="none"/>
        <c:minorTickMark val="none"/>
        <c:tickLblPos val="none"/>
        <c:crossAx val="95424896"/>
        <c:crosses val="autoZero"/>
        <c:auto val="1"/>
        <c:lblOffset val="100"/>
        <c:baseTimeUnit val="years"/>
      </c:dateAx>
      <c:valAx>
        <c:axId val="954248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527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4871.67</c:v>
                </c:pt>
                <c:pt idx="1">
                  <c:v>3751.14</c:v>
                </c:pt>
                <c:pt idx="2">
                  <c:v>4338.82</c:v>
                </c:pt>
                <c:pt idx="3">
                  <c:v>3824.83</c:v>
                </c:pt>
                <c:pt idx="4">
                  <c:v>237.77</c:v>
                </c:pt>
              </c:numCache>
            </c:numRef>
          </c:val>
        </c:ser>
        <c:dLbls>
          <c:showLegendKey val="0"/>
          <c:showVal val="0"/>
          <c:showCatName val="0"/>
          <c:showSerName val="0"/>
          <c:showPercent val="0"/>
          <c:showBubbleSize val="0"/>
        </c:dLbls>
        <c:gapWidth val="150"/>
        <c:axId val="95455488"/>
        <c:axId val="95465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669.4</c:v>
                </c:pt>
                <c:pt idx="1">
                  <c:v>720.62</c:v>
                </c:pt>
                <c:pt idx="2">
                  <c:v>654.97</c:v>
                </c:pt>
                <c:pt idx="3">
                  <c:v>634.53</c:v>
                </c:pt>
                <c:pt idx="4">
                  <c:v>200.22</c:v>
                </c:pt>
              </c:numCache>
            </c:numRef>
          </c:val>
          <c:smooth val="0"/>
        </c:ser>
        <c:dLbls>
          <c:showLegendKey val="0"/>
          <c:showVal val="0"/>
          <c:showCatName val="0"/>
          <c:showSerName val="0"/>
          <c:showPercent val="0"/>
          <c:showBubbleSize val="0"/>
        </c:dLbls>
        <c:marker val="1"/>
        <c:smooth val="0"/>
        <c:axId val="95455488"/>
        <c:axId val="95465856"/>
      </c:lineChart>
      <c:dateAx>
        <c:axId val="95455488"/>
        <c:scaling>
          <c:orientation val="minMax"/>
        </c:scaling>
        <c:delete val="1"/>
        <c:axPos val="b"/>
        <c:numFmt formatCode="ge" sourceLinked="1"/>
        <c:majorTickMark val="none"/>
        <c:minorTickMark val="none"/>
        <c:tickLblPos val="none"/>
        <c:crossAx val="95465856"/>
        <c:crosses val="autoZero"/>
        <c:auto val="1"/>
        <c:lblOffset val="100"/>
        <c:baseTimeUnit val="years"/>
      </c:dateAx>
      <c:valAx>
        <c:axId val="954658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5455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1055.48</c:v>
                </c:pt>
                <c:pt idx="1">
                  <c:v>972.3</c:v>
                </c:pt>
                <c:pt idx="2">
                  <c:v>894.93</c:v>
                </c:pt>
                <c:pt idx="3">
                  <c:v>819.43</c:v>
                </c:pt>
                <c:pt idx="4">
                  <c:v>747.57</c:v>
                </c:pt>
              </c:numCache>
            </c:numRef>
          </c:val>
        </c:ser>
        <c:dLbls>
          <c:showLegendKey val="0"/>
          <c:showVal val="0"/>
          <c:showCatName val="0"/>
          <c:showSerName val="0"/>
          <c:showPercent val="0"/>
          <c:showBubbleSize val="0"/>
        </c:dLbls>
        <c:gapWidth val="150"/>
        <c:axId val="95754112"/>
        <c:axId val="95768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446.65</c:v>
                </c:pt>
                <c:pt idx="1">
                  <c:v>415.99</c:v>
                </c:pt>
                <c:pt idx="2">
                  <c:v>383.75</c:v>
                </c:pt>
                <c:pt idx="3">
                  <c:v>368.94</c:v>
                </c:pt>
                <c:pt idx="4">
                  <c:v>351.06</c:v>
                </c:pt>
              </c:numCache>
            </c:numRef>
          </c:val>
          <c:smooth val="0"/>
        </c:ser>
        <c:dLbls>
          <c:showLegendKey val="0"/>
          <c:showVal val="0"/>
          <c:showCatName val="0"/>
          <c:showSerName val="0"/>
          <c:showPercent val="0"/>
          <c:showBubbleSize val="0"/>
        </c:dLbls>
        <c:marker val="1"/>
        <c:smooth val="0"/>
        <c:axId val="95754112"/>
        <c:axId val="95768576"/>
      </c:lineChart>
      <c:dateAx>
        <c:axId val="95754112"/>
        <c:scaling>
          <c:orientation val="minMax"/>
        </c:scaling>
        <c:delete val="1"/>
        <c:axPos val="b"/>
        <c:numFmt formatCode="ge" sourceLinked="1"/>
        <c:majorTickMark val="none"/>
        <c:minorTickMark val="none"/>
        <c:tickLblPos val="none"/>
        <c:crossAx val="95768576"/>
        <c:crosses val="autoZero"/>
        <c:auto val="1"/>
        <c:lblOffset val="100"/>
        <c:baseTimeUnit val="years"/>
      </c:dateAx>
      <c:valAx>
        <c:axId val="957685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5754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81.62</c:v>
                </c:pt>
                <c:pt idx="1">
                  <c:v>85.56</c:v>
                </c:pt>
                <c:pt idx="2">
                  <c:v>87.79</c:v>
                </c:pt>
                <c:pt idx="3">
                  <c:v>89.78</c:v>
                </c:pt>
                <c:pt idx="4">
                  <c:v>93.03</c:v>
                </c:pt>
              </c:numCache>
            </c:numRef>
          </c:val>
        </c:ser>
        <c:dLbls>
          <c:showLegendKey val="0"/>
          <c:showVal val="0"/>
          <c:showCatName val="0"/>
          <c:showSerName val="0"/>
          <c:showPercent val="0"/>
          <c:showBubbleSize val="0"/>
        </c:dLbls>
        <c:gapWidth val="150"/>
        <c:axId val="95797248"/>
        <c:axId val="95799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108.75</c:v>
                </c:pt>
                <c:pt idx="1">
                  <c:v>108.61</c:v>
                </c:pt>
                <c:pt idx="2">
                  <c:v>110.39</c:v>
                </c:pt>
                <c:pt idx="3">
                  <c:v>111.12</c:v>
                </c:pt>
                <c:pt idx="4">
                  <c:v>112.92</c:v>
                </c:pt>
              </c:numCache>
            </c:numRef>
          </c:val>
          <c:smooth val="0"/>
        </c:ser>
        <c:dLbls>
          <c:showLegendKey val="0"/>
          <c:showVal val="0"/>
          <c:showCatName val="0"/>
          <c:showSerName val="0"/>
          <c:showPercent val="0"/>
          <c:showBubbleSize val="0"/>
        </c:dLbls>
        <c:marker val="1"/>
        <c:smooth val="0"/>
        <c:axId val="95797248"/>
        <c:axId val="95799168"/>
      </c:lineChart>
      <c:dateAx>
        <c:axId val="95797248"/>
        <c:scaling>
          <c:orientation val="minMax"/>
        </c:scaling>
        <c:delete val="1"/>
        <c:axPos val="b"/>
        <c:numFmt formatCode="ge" sourceLinked="1"/>
        <c:majorTickMark val="none"/>
        <c:minorTickMark val="none"/>
        <c:tickLblPos val="none"/>
        <c:crossAx val="95799168"/>
        <c:crosses val="autoZero"/>
        <c:auto val="1"/>
        <c:lblOffset val="100"/>
        <c:baseTimeUnit val="years"/>
      </c:dateAx>
      <c:valAx>
        <c:axId val="95799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797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147.02000000000001</c:v>
                </c:pt>
                <c:pt idx="1">
                  <c:v>140.25</c:v>
                </c:pt>
                <c:pt idx="2">
                  <c:v>136.69</c:v>
                </c:pt>
                <c:pt idx="3">
                  <c:v>133.65</c:v>
                </c:pt>
                <c:pt idx="4">
                  <c:v>128.99</c:v>
                </c:pt>
              </c:numCache>
            </c:numRef>
          </c:val>
        </c:ser>
        <c:dLbls>
          <c:showLegendKey val="0"/>
          <c:showVal val="0"/>
          <c:showCatName val="0"/>
          <c:showSerName val="0"/>
          <c:showPercent val="0"/>
          <c:showBubbleSize val="0"/>
        </c:dLbls>
        <c:gapWidth val="150"/>
        <c:axId val="95509120"/>
        <c:axId val="95511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80.38</c:v>
                </c:pt>
                <c:pt idx="1">
                  <c:v>78.760000000000005</c:v>
                </c:pt>
                <c:pt idx="2">
                  <c:v>76.81</c:v>
                </c:pt>
                <c:pt idx="3">
                  <c:v>75.75</c:v>
                </c:pt>
                <c:pt idx="4">
                  <c:v>75.3</c:v>
                </c:pt>
              </c:numCache>
            </c:numRef>
          </c:val>
          <c:smooth val="0"/>
        </c:ser>
        <c:dLbls>
          <c:showLegendKey val="0"/>
          <c:showVal val="0"/>
          <c:showCatName val="0"/>
          <c:showSerName val="0"/>
          <c:showPercent val="0"/>
          <c:showBubbleSize val="0"/>
        </c:dLbls>
        <c:marker val="1"/>
        <c:smooth val="0"/>
        <c:axId val="95509120"/>
        <c:axId val="95511296"/>
      </c:lineChart>
      <c:dateAx>
        <c:axId val="95509120"/>
        <c:scaling>
          <c:orientation val="minMax"/>
        </c:scaling>
        <c:delete val="1"/>
        <c:axPos val="b"/>
        <c:numFmt formatCode="ge" sourceLinked="1"/>
        <c:majorTickMark val="none"/>
        <c:minorTickMark val="none"/>
        <c:tickLblPos val="none"/>
        <c:crossAx val="95511296"/>
        <c:crosses val="autoZero"/>
        <c:auto val="1"/>
        <c:lblOffset val="100"/>
        <c:baseTimeUnit val="years"/>
      </c:dateAx>
      <c:valAx>
        <c:axId val="95511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509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【113.47】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【16.89】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【200.22】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【351.06】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【100.12】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【62.69】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【75.30】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【112.92】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【51.44】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【16.77】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84" t="str">
        <f>データ!H6</f>
        <v>山口県　柳井地域広域水道企業団</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4"/>
      <c r="AE6" s="84"/>
      <c r="AF6" s="84"/>
      <c r="AG6" s="8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85" t="s">
        <v>1</v>
      </c>
      <c r="C7" s="86"/>
      <c r="D7" s="86"/>
      <c r="E7" s="86"/>
      <c r="F7" s="86"/>
      <c r="G7" s="86"/>
      <c r="H7" s="86"/>
      <c r="I7" s="87"/>
      <c r="J7" s="85" t="s">
        <v>2</v>
      </c>
      <c r="K7" s="86"/>
      <c r="L7" s="86"/>
      <c r="M7" s="86"/>
      <c r="N7" s="86"/>
      <c r="O7" s="86"/>
      <c r="P7" s="86"/>
      <c r="Q7" s="87"/>
      <c r="R7" s="85" t="s">
        <v>3</v>
      </c>
      <c r="S7" s="86"/>
      <c r="T7" s="86"/>
      <c r="U7" s="86"/>
      <c r="V7" s="86"/>
      <c r="W7" s="86"/>
      <c r="X7" s="86"/>
      <c r="Y7" s="87"/>
      <c r="Z7" s="85" t="s">
        <v>4</v>
      </c>
      <c r="AA7" s="86"/>
      <c r="AB7" s="86"/>
      <c r="AC7" s="86"/>
      <c r="AD7" s="86"/>
      <c r="AE7" s="86"/>
      <c r="AF7" s="86"/>
      <c r="AG7" s="87"/>
      <c r="AH7" s="3"/>
      <c r="AI7" s="85" t="s">
        <v>5</v>
      </c>
      <c r="AJ7" s="86"/>
      <c r="AK7" s="86"/>
      <c r="AL7" s="86"/>
      <c r="AM7" s="86"/>
      <c r="AN7" s="86"/>
      <c r="AO7" s="86"/>
      <c r="AP7" s="87"/>
      <c r="AQ7" s="74" t="s">
        <v>6</v>
      </c>
      <c r="AR7" s="74"/>
      <c r="AS7" s="74"/>
      <c r="AT7" s="74"/>
      <c r="AU7" s="74"/>
      <c r="AV7" s="74"/>
      <c r="AW7" s="74"/>
      <c r="AX7" s="74"/>
      <c r="AY7" s="74" t="s">
        <v>7</v>
      </c>
      <c r="AZ7" s="74"/>
      <c r="BA7" s="74"/>
      <c r="BB7" s="74"/>
      <c r="BC7" s="74"/>
      <c r="BD7" s="74"/>
      <c r="BE7" s="74"/>
      <c r="BF7" s="74"/>
      <c r="BG7" s="3"/>
      <c r="BH7" s="3"/>
      <c r="BI7" s="3"/>
      <c r="BJ7" s="3"/>
      <c r="BK7" s="3"/>
      <c r="BL7" s="4" t="s">
        <v>8</v>
      </c>
      <c r="BM7" s="5"/>
      <c r="BN7" s="5"/>
      <c r="BO7" s="5"/>
      <c r="BP7" s="5"/>
      <c r="BQ7" s="5"/>
      <c r="BR7" s="5"/>
      <c r="BS7" s="5"/>
      <c r="BT7" s="5"/>
      <c r="BU7" s="5"/>
      <c r="BV7" s="5"/>
      <c r="BW7" s="5"/>
      <c r="BX7" s="5"/>
      <c r="BY7" s="6"/>
    </row>
    <row r="8" spans="1:78" ht="18.75" customHeight="1">
      <c r="A8" s="2"/>
      <c r="B8" s="77" t="str">
        <f>データ!I6</f>
        <v>法適用</v>
      </c>
      <c r="C8" s="78"/>
      <c r="D8" s="78"/>
      <c r="E8" s="78"/>
      <c r="F8" s="78"/>
      <c r="G8" s="78"/>
      <c r="H8" s="78"/>
      <c r="I8" s="79"/>
      <c r="J8" s="77" t="str">
        <f>データ!J6</f>
        <v>水道事業</v>
      </c>
      <c r="K8" s="78"/>
      <c r="L8" s="78"/>
      <c r="M8" s="78"/>
      <c r="N8" s="78"/>
      <c r="O8" s="78"/>
      <c r="P8" s="78"/>
      <c r="Q8" s="79"/>
      <c r="R8" s="77" t="str">
        <f>データ!K6</f>
        <v>用水供給事業</v>
      </c>
      <c r="S8" s="78"/>
      <c r="T8" s="78"/>
      <c r="U8" s="78"/>
      <c r="V8" s="78"/>
      <c r="W8" s="78"/>
      <c r="X8" s="78"/>
      <c r="Y8" s="79"/>
      <c r="Z8" s="77" t="str">
        <f>データ!L6</f>
        <v>B</v>
      </c>
      <c r="AA8" s="78"/>
      <c r="AB8" s="78"/>
      <c r="AC8" s="78"/>
      <c r="AD8" s="78"/>
      <c r="AE8" s="78"/>
      <c r="AF8" s="78"/>
      <c r="AG8" s="79"/>
      <c r="AH8" s="3"/>
      <c r="AI8" s="80" t="str">
        <f>データ!Q6</f>
        <v>-</v>
      </c>
      <c r="AJ8" s="81"/>
      <c r="AK8" s="81"/>
      <c r="AL8" s="81"/>
      <c r="AM8" s="81"/>
      <c r="AN8" s="81"/>
      <c r="AO8" s="81"/>
      <c r="AP8" s="82"/>
      <c r="AQ8" s="60" t="str">
        <f>データ!R6</f>
        <v>-</v>
      </c>
      <c r="AR8" s="60"/>
      <c r="AS8" s="60"/>
      <c r="AT8" s="60"/>
      <c r="AU8" s="60"/>
      <c r="AV8" s="60"/>
      <c r="AW8" s="60"/>
      <c r="AX8" s="60"/>
      <c r="AY8" s="60" t="str">
        <f>データ!S6</f>
        <v>-</v>
      </c>
      <c r="AZ8" s="60"/>
      <c r="BA8" s="60"/>
      <c r="BB8" s="60"/>
      <c r="BC8" s="60"/>
      <c r="BD8" s="60"/>
      <c r="BE8" s="60"/>
      <c r="BF8" s="60"/>
      <c r="BG8" s="3"/>
      <c r="BH8" s="3"/>
      <c r="BI8" s="3"/>
      <c r="BJ8" s="3"/>
      <c r="BK8" s="3"/>
      <c r="BL8" s="72" t="s">
        <v>9</v>
      </c>
      <c r="BM8" s="73"/>
      <c r="BN8" s="7" t="s">
        <v>10</v>
      </c>
      <c r="BO8" s="8"/>
      <c r="BP8" s="8"/>
      <c r="BQ8" s="8"/>
      <c r="BR8" s="8"/>
      <c r="BS8" s="8"/>
      <c r="BT8" s="8"/>
      <c r="BU8" s="8"/>
      <c r="BV8" s="8"/>
      <c r="BW8" s="8"/>
      <c r="BX8" s="8"/>
      <c r="BY8" s="9"/>
    </row>
    <row r="9" spans="1:78" ht="18.75" customHeight="1">
      <c r="A9" s="2"/>
      <c r="B9" s="74" t="s">
        <v>11</v>
      </c>
      <c r="C9" s="74"/>
      <c r="D9" s="74"/>
      <c r="E9" s="74"/>
      <c r="F9" s="74"/>
      <c r="G9" s="74"/>
      <c r="H9" s="74"/>
      <c r="I9" s="74"/>
      <c r="J9" s="74" t="s">
        <v>12</v>
      </c>
      <c r="K9" s="74"/>
      <c r="L9" s="74"/>
      <c r="M9" s="74"/>
      <c r="N9" s="74"/>
      <c r="O9" s="74"/>
      <c r="P9" s="74"/>
      <c r="Q9" s="74"/>
      <c r="R9" s="74" t="s">
        <v>13</v>
      </c>
      <c r="S9" s="74"/>
      <c r="T9" s="74"/>
      <c r="U9" s="74"/>
      <c r="V9" s="74"/>
      <c r="W9" s="74"/>
      <c r="X9" s="74"/>
      <c r="Y9" s="74"/>
      <c r="Z9" s="74" t="s">
        <v>14</v>
      </c>
      <c r="AA9" s="74"/>
      <c r="AB9" s="74"/>
      <c r="AC9" s="74"/>
      <c r="AD9" s="74"/>
      <c r="AE9" s="74"/>
      <c r="AF9" s="74"/>
      <c r="AG9" s="74"/>
      <c r="AH9" s="3"/>
      <c r="AI9" s="74" t="s">
        <v>15</v>
      </c>
      <c r="AJ9" s="74"/>
      <c r="AK9" s="74"/>
      <c r="AL9" s="74"/>
      <c r="AM9" s="74"/>
      <c r="AN9" s="74"/>
      <c r="AO9" s="74"/>
      <c r="AP9" s="74"/>
      <c r="AQ9" s="74" t="s">
        <v>16</v>
      </c>
      <c r="AR9" s="74"/>
      <c r="AS9" s="74"/>
      <c r="AT9" s="74"/>
      <c r="AU9" s="74"/>
      <c r="AV9" s="74"/>
      <c r="AW9" s="74"/>
      <c r="AX9" s="74"/>
      <c r="AY9" s="74" t="s">
        <v>17</v>
      </c>
      <c r="AZ9" s="74"/>
      <c r="BA9" s="74"/>
      <c r="BB9" s="74"/>
      <c r="BC9" s="74"/>
      <c r="BD9" s="74"/>
      <c r="BE9" s="74"/>
      <c r="BF9" s="74"/>
      <c r="BG9" s="3"/>
      <c r="BH9" s="3"/>
      <c r="BI9" s="3"/>
      <c r="BJ9" s="3"/>
      <c r="BK9" s="3"/>
      <c r="BL9" s="75" t="s">
        <v>18</v>
      </c>
      <c r="BM9" s="76"/>
      <c r="BN9" s="10" t="s">
        <v>19</v>
      </c>
      <c r="BO9" s="11"/>
      <c r="BP9" s="11"/>
      <c r="BQ9" s="11"/>
      <c r="BR9" s="11"/>
      <c r="BS9" s="11"/>
      <c r="BT9" s="11"/>
      <c r="BU9" s="11"/>
      <c r="BV9" s="11"/>
      <c r="BW9" s="11"/>
      <c r="BX9" s="11"/>
      <c r="BY9" s="12"/>
    </row>
    <row r="10" spans="1:78" ht="18.75" customHeight="1">
      <c r="A10" s="2"/>
      <c r="B10" s="60" t="str">
        <f>データ!M6</f>
        <v>-</v>
      </c>
      <c r="C10" s="60"/>
      <c r="D10" s="60"/>
      <c r="E10" s="60"/>
      <c r="F10" s="60"/>
      <c r="G10" s="60"/>
      <c r="H10" s="60"/>
      <c r="I10" s="60"/>
      <c r="J10" s="60">
        <f>データ!N6</f>
        <v>77.790000000000006</v>
      </c>
      <c r="K10" s="60"/>
      <c r="L10" s="60"/>
      <c r="M10" s="60"/>
      <c r="N10" s="60"/>
      <c r="O10" s="60"/>
      <c r="P10" s="60"/>
      <c r="Q10" s="60"/>
      <c r="R10" s="60">
        <f>データ!O6</f>
        <v>27.39</v>
      </c>
      <c r="S10" s="60"/>
      <c r="T10" s="60"/>
      <c r="U10" s="60"/>
      <c r="V10" s="60"/>
      <c r="W10" s="60"/>
      <c r="X10" s="60"/>
      <c r="Y10" s="60"/>
      <c r="Z10" s="68">
        <f>データ!P6</f>
        <v>0</v>
      </c>
      <c r="AA10" s="68"/>
      <c r="AB10" s="68"/>
      <c r="AC10" s="68"/>
      <c r="AD10" s="68"/>
      <c r="AE10" s="68"/>
      <c r="AF10" s="68"/>
      <c r="AG10" s="68"/>
      <c r="AH10" s="2"/>
      <c r="AI10" s="68">
        <f>データ!T6</f>
        <v>61264</v>
      </c>
      <c r="AJ10" s="68"/>
      <c r="AK10" s="68"/>
      <c r="AL10" s="68"/>
      <c r="AM10" s="68"/>
      <c r="AN10" s="68"/>
      <c r="AO10" s="68"/>
      <c r="AP10" s="68"/>
      <c r="AQ10" s="60">
        <f>データ!U6</f>
        <v>54.47</v>
      </c>
      <c r="AR10" s="60"/>
      <c r="AS10" s="60"/>
      <c r="AT10" s="60"/>
      <c r="AU10" s="60"/>
      <c r="AV10" s="60"/>
      <c r="AW10" s="60"/>
      <c r="AX10" s="60"/>
      <c r="AY10" s="60">
        <f>データ!V6</f>
        <v>1124.73</v>
      </c>
      <c r="AZ10" s="60"/>
      <c r="BA10" s="60"/>
      <c r="BB10" s="60"/>
      <c r="BC10" s="60"/>
      <c r="BD10" s="60"/>
      <c r="BE10" s="60"/>
      <c r="BF10" s="60"/>
      <c r="BG10" s="2"/>
      <c r="BH10" s="2"/>
      <c r="BI10" s="2"/>
      <c r="BJ10" s="2"/>
      <c r="BK10" s="2"/>
      <c r="BL10" s="61" t="s">
        <v>20</v>
      </c>
      <c r="BM10" s="62"/>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3" t="s">
        <v>22</v>
      </c>
      <c r="BM11" s="63"/>
      <c r="BN11" s="63"/>
      <c r="BO11" s="63"/>
      <c r="BP11" s="63"/>
      <c r="BQ11" s="63"/>
      <c r="BR11" s="63"/>
      <c r="BS11" s="63"/>
      <c r="BT11" s="63"/>
      <c r="BU11" s="63"/>
      <c r="BV11" s="63"/>
      <c r="BW11" s="63"/>
      <c r="BX11" s="63"/>
      <c r="BY11" s="63"/>
      <c r="BZ11" s="63"/>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3"/>
      <c r="BM12" s="63"/>
      <c r="BN12" s="63"/>
      <c r="BO12" s="63"/>
      <c r="BP12" s="63"/>
      <c r="BQ12" s="63"/>
      <c r="BR12" s="63"/>
      <c r="BS12" s="63"/>
      <c r="BT12" s="63"/>
      <c r="BU12" s="63"/>
      <c r="BV12" s="63"/>
      <c r="BW12" s="63"/>
      <c r="BX12" s="63"/>
      <c r="BY12" s="63"/>
      <c r="BZ12" s="63"/>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4"/>
      <c r="BM13" s="64"/>
      <c r="BN13" s="64"/>
      <c r="BO13" s="64"/>
      <c r="BP13" s="64"/>
      <c r="BQ13" s="64"/>
      <c r="BR13" s="64"/>
      <c r="BS13" s="64"/>
      <c r="BT13" s="64"/>
      <c r="BU13" s="64"/>
      <c r="BV13" s="64"/>
      <c r="BW13" s="64"/>
      <c r="BX13" s="64"/>
      <c r="BY13" s="64"/>
      <c r="BZ13" s="64"/>
    </row>
    <row r="14" spans="1:78" ht="13.5" customHeight="1">
      <c r="A14" s="2"/>
      <c r="B14" s="65" t="s">
        <v>23</v>
      </c>
      <c r="C14" s="66"/>
      <c r="D14" s="66"/>
      <c r="E14" s="66"/>
      <c r="F14" s="66"/>
      <c r="G14" s="66"/>
      <c r="H14" s="66"/>
      <c r="I14" s="66"/>
      <c r="J14" s="66"/>
      <c r="K14" s="66"/>
      <c r="L14" s="66"/>
      <c r="M14" s="66"/>
      <c r="N14" s="66"/>
      <c r="O14" s="66"/>
      <c r="P14" s="66"/>
      <c r="Q14" s="66"/>
      <c r="R14" s="66"/>
      <c r="S14" s="66"/>
      <c r="T14" s="66"/>
      <c r="U14" s="66"/>
      <c r="V14" s="66"/>
      <c r="W14" s="66"/>
      <c r="X14" s="66"/>
      <c r="Y14" s="66"/>
      <c r="Z14" s="66"/>
      <c r="AA14" s="66"/>
      <c r="AB14" s="66"/>
      <c r="AC14" s="66"/>
      <c r="AD14" s="66"/>
      <c r="AE14" s="66"/>
      <c r="AF14" s="66"/>
      <c r="AG14" s="66"/>
      <c r="AH14" s="66"/>
      <c r="AI14" s="66"/>
      <c r="AJ14" s="66"/>
      <c r="AK14" s="66"/>
      <c r="AL14" s="66"/>
      <c r="AM14" s="66"/>
      <c r="AN14" s="66"/>
      <c r="AO14" s="66"/>
      <c r="AP14" s="66"/>
      <c r="AQ14" s="66"/>
      <c r="AR14" s="66"/>
      <c r="AS14" s="66"/>
      <c r="AT14" s="66"/>
      <c r="AU14" s="66"/>
      <c r="AV14" s="66"/>
      <c r="AW14" s="66"/>
      <c r="AX14" s="66"/>
      <c r="AY14" s="66"/>
      <c r="AZ14" s="66"/>
      <c r="BA14" s="66"/>
      <c r="BB14" s="66"/>
      <c r="BC14" s="66"/>
      <c r="BD14" s="66"/>
      <c r="BE14" s="66"/>
      <c r="BF14" s="66"/>
      <c r="BG14" s="66"/>
      <c r="BH14" s="66"/>
      <c r="BI14" s="66"/>
      <c r="BJ14" s="67"/>
      <c r="BK14" s="2"/>
      <c r="BL14" s="41" t="s">
        <v>24</v>
      </c>
      <c r="BM14" s="42"/>
      <c r="BN14" s="42"/>
      <c r="BO14" s="42"/>
      <c r="BP14" s="42"/>
      <c r="BQ14" s="42"/>
      <c r="BR14" s="42"/>
      <c r="BS14" s="42"/>
      <c r="BT14" s="42"/>
      <c r="BU14" s="42"/>
      <c r="BV14" s="42"/>
      <c r="BW14" s="42"/>
      <c r="BX14" s="42"/>
      <c r="BY14" s="42"/>
      <c r="BZ14" s="43"/>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106</v>
      </c>
      <c r="BM16" s="55"/>
      <c r="BN16" s="55"/>
      <c r="BO16" s="55"/>
      <c r="BP16" s="55"/>
      <c r="BQ16" s="55"/>
      <c r="BR16" s="55"/>
      <c r="BS16" s="55"/>
      <c r="BT16" s="55"/>
      <c r="BU16" s="55"/>
      <c r="BV16" s="55"/>
      <c r="BW16" s="55"/>
      <c r="BX16" s="55"/>
      <c r="BY16" s="55"/>
      <c r="BZ16" s="56"/>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54"/>
      <c r="BM34" s="55"/>
      <c r="BN34" s="55"/>
      <c r="BO34" s="55"/>
      <c r="BP34" s="55"/>
      <c r="BQ34" s="55"/>
      <c r="BR34" s="55"/>
      <c r="BS34" s="55"/>
      <c r="BT34" s="55"/>
      <c r="BU34" s="55"/>
      <c r="BV34" s="55"/>
      <c r="BW34" s="55"/>
      <c r="BX34" s="55"/>
      <c r="BY34" s="55"/>
      <c r="BZ34" s="56"/>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54"/>
      <c r="BM35" s="55"/>
      <c r="BN35" s="55"/>
      <c r="BO35" s="55"/>
      <c r="BP35" s="55"/>
      <c r="BQ35" s="55"/>
      <c r="BR35" s="55"/>
      <c r="BS35" s="55"/>
      <c r="BT35" s="55"/>
      <c r="BU35" s="55"/>
      <c r="BV35" s="55"/>
      <c r="BW35" s="55"/>
      <c r="BX35" s="55"/>
      <c r="BY35" s="55"/>
      <c r="BZ35" s="56"/>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104</v>
      </c>
      <c r="BM47" s="55"/>
      <c r="BN47" s="55"/>
      <c r="BO47" s="55"/>
      <c r="BP47" s="55"/>
      <c r="BQ47" s="55"/>
      <c r="BR47" s="55"/>
      <c r="BS47" s="55"/>
      <c r="BT47" s="55"/>
      <c r="BU47" s="55"/>
      <c r="BV47" s="55"/>
      <c r="BW47" s="55"/>
      <c r="BX47" s="55"/>
      <c r="BY47" s="55"/>
      <c r="BZ47" s="56"/>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54"/>
      <c r="BM56" s="55"/>
      <c r="BN56" s="55"/>
      <c r="BO56" s="55"/>
      <c r="BP56" s="55"/>
      <c r="BQ56" s="55"/>
      <c r="BR56" s="55"/>
      <c r="BS56" s="55"/>
      <c r="BT56" s="55"/>
      <c r="BU56" s="55"/>
      <c r="BV56" s="55"/>
      <c r="BW56" s="55"/>
      <c r="BX56" s="55"/>
      <c r="BY56" s="55"/>
      <c r="BZ56" s="56"/>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54"/>
      <c r="BM57" s="55"/>
      <c r="BN57" s="55"/>
      <c r="BO57" s="55"/>
      <c r="BP57" s="55"/>
      <c r="BQ57" s="55"/>
      <c r="BR57" s="55"/>
      <c r="BS57" s="55"/>
      <c r="BT57" s="55"/>
      <c r="BU57" s="55"/>
      <c r="BV57" s="55"/>
      <c r="BW57" s="55"/>
      <c r="BX57" s="55"/>
      <c r="BY57" s="55"/>
      <c r="BZ57" s="56"/>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4"/>
      <c r="BM58" s="55"/>
      <c r="BN58" s="55"/>
      <c r="BO58" s="55"/>
      <c r="BP58" s="55"/>
      <c r="BQ58" s="55"/>
      <c r="BR58" s="55"/>
      <c r="BS58" s="55"/>
      <c r="BT58" s="55"/>
      <c r="BU58" s="55"/>
      <c r="BV58" s="55"/>
      <c r="BW58" s="55"/>
      <c r="BX58" s="55"/>
      <c r="BY58" s="55"/>
      <c r="BZ58" s="56"/>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4"/>
      <c r="BM59" s="55"/>
      <c r="BN59" s="55"/>
      <c r="BO59" s="55"/>
      <c r="BP59" s="55"/>
      <c r="BQ59" s="55"/>
      <c r="BR59" s="55"/>
      <c r="BS59" s="55"/>
      <c r="BT59" s="55"/>
      <c r="BU59" s="55"/>
      <c r="BV59" s="55"/>
      <c r="BW59" s="55"/>
      <c r="BX59" s="55"/>
      <c r="BY59" s="55"/>
      <c r="BZ59" s="56"/>
    </row>
    <row r="60" spans="1:78" ht="13.5" customHeight="1">
      <c r="A60" s="2"/>
      <c r="B60" s="57" t="s">
        <v>34</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54"/>
      <c r="BM60" s="55"/>
      <c r="BN60" s="55"/>
      <c r="BO60" s="55"/>
      <c r="BP60" s="55"/>
      <c r="BQ60" s="55"/>
      <c r="BR60" s="55"/>
      <c r="BS60" s="55"/>
      <c r="BT60" s="55"/>
      <c r="BU60" s="55"/>
      <c r="BV60" s="55"/>
      <c r="BW60" s="55"/>
      <c r="BX60" s="55"/>
      <c r="BY60" s="55"/>
      <c r="BZ60" s="56"/>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54"/>
      <c r="BM61" s="55"/>
      <c r="BN61" s="55"/>
      <c r="BO61" s="55"/>
      <c r="BP61" s="55"/>
      <c r="BQ61" s="55"/>
      <c r="BR61" s="55"/>
      <c r="BS61" s="55"/>
      <c r="BT61" s="55"/>
      <c r="BU61" s="55"/>
      <c r="BV61" s="55"/>
      <c r="BW61" s="55"/>
      <c r="BX61" s="55"/>
      <c r="BY61" s="55"/>
      <c r="BZ61" s="56"/>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4"/>
      <c r="BM63" s="55"/>
      <c r="BN63" s="55"/>
      <c r="BO63" s="55"/>
      <c r="BP63" s="55"/>
      <c r="BQ63" s="55"/>
      <c r="BR63" s="55"/>
      <c r="BS63" s="55"/>
      <c r="BT63" s="55"/>
      <c r="BU63" s="55"/>
      <c r="BV63" s="55"/>
      <c r="BW63" s="55"/>
      <c r="BX63" s="55"/>
      <c r="BY63" s="55"/>
      <c r="BZ63" s="56"/>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105</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B501"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9" t="s">
        <v>49</v>
      </c>
      <c r="I3" s="90"/>
      <c r="J3" s="90"/>
      <c r="K3" s="90"/>
      <c r="L3" s="90"/>
      <c r="M3" s="90"/>
      <c r="N3" s="90"/>
      <c r="O3" s="90"/>
      <c r="P3" s="90"/>
      <c r="Q3" s="90"/>
      <c r="R3" s="90"/>
      <c r="S3" s="90"/>
      <c r="T3" s="90"/>
      <c r="U3" s="90"/>
      <c r="V3" s="91"/>
      <c r="W3" s="95" t="s">
        <v>50</v>
      </c>
      <c r="X3" s="88"/>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t="s">
        <v>51</v>
      </c>
      <c r="DH3" s="88"/>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row>
    <row r="4" spans="1:143">
      <c r="A4" s="26" t="s">
        <v>52</v>
      </c>
      <c r="B4" s="28"/>
      <c r="C4" s="28"/>
      <c r="D4" s="28"/>
      <c r="E4" s="28"/>
      <c r="F4" s="28"/>
      <c r="G4" s="28"/>
      <c r="H4" s="92"/>
      <c r="I4" s="93"/>
      <c r="J4" s="93"/>
      <c r="K4" s="93"/>
      <c r="L4" s="93"/>
      <c r="M4" s="93"/>
      <c r="N4" s="93"/>
      <c r="O4" s="93"/>
      <c r="P4" s="93"/>
      <c r="Q4" s="93"/>
      <c r="R4" s="93"/>
      <c r="S4" s="93"/>
      <c r="T4" s="93"/>
      <c r="U4" s="93"/>
      <c r="V4" s="94"/>
      <c r="W4" s="88" t="s">
        <v>53</v>
      </c>
      <c r="X4" s="88"/>
      <c r="Y4" s="88"/>
      <c r="Z4" s="88"/>
      <c r="AA4" s="88"/>
      <c r="AB4" s="88"/>
      <c r="AC4" s="88"/>
      <c r="AD4" s="88"/>
      <c r="AE4" s="88"/>
      <c r="AF4" s="88"/>
      <c r="AG4" s="88"/>
      <c r="AH4" s="88" t="s">
        <v>54</v>
      </c>
      <c r="AI4" s="88"/>
      <c r="AJ4" s="88"/>
      <c r="AK4" s="88"/>
      <c r="AL4" s="88"/>
      <c r="AM4" s="88"/>
      <c r="AN4" s="88"/>
      <c r="AO4" s="88"/>
      <c r="AP4" s="88"/>
      <c r="AQ4" s="88"/>
      <c r="AR4" s="88"/>
      <c r="AS4" s="88" t="s">
        <v>55</v>
      </c>
      <c r="AT4" s="88"/>
      <c r="AU4" s="88"/>
      <c r="AV4" s="88"/>
      <c r="AW4" s="88"/>
      <c r="AX4" s="88"/>
      <c r="AY4" s="88"/>
      <c r="AZ4" s="88"/>
      <c r="BA4" s="88"/>
      <c r="BB4" s="88"/>
      <c r="BC4" s="88"/>
      <c r="BD4" s="88" t="s">
        <v>56</v>
      </c>
      <c r="BE4" s="88"/>
      <c r="BF4" s="88"/>
      <c r="BG4" s="88"/>
      <c r="BH4" s="88"/>
      <c r="BI4" s="88"/>
      <c r="BJ4" s="88"/>
      <c r="BK4" s="88"/>
      <c r="BL4" s="88"/>
      <c r="BM4" s="88"/>
      <c r="BN4" s="88"/>
      <c r="BO4" s="88" t="s">
        <v>57</v>
      </c>
      <c r="BP4" s="88"/>
      <c r="BQ4" s="88"/>
      <c r="BR4" s="88"/>
      <c r="BS4" s="88"/>
      <c r="BT4" s="88"/>
      <c r="BU4" s="88"/>
      <c r="BV4" s="88"/>
      <c r="BW4" s="88"/>
      <c r="BX4" s="88"/>
      <c r="BY4" s="88"/>
      <c r="BZ4" s="88" t="s">
        <v>58</v>
      </c>
      <c r="CA4" s="88"/>
      <c r="CB4" s="88"/>
      <c r="CC4" s="88"/>
      <c r="CD4" s="88"/>
      <c r="CE4" s="88"/>
      <c r="CF4" s="88"/>
      <c r="CG4" s="88"/>
      <c r="CH4" s="88"/>
      <c r="CI4" s="88"/>
      <c r="CJ4" s="88"/>
      <c r="CK4" s="88" t="s">
        <v>59</v>
      </c>
      <c r="CL4" s="88"/>
      <c r="CM4" s="88"/>
      <c r="CN4" s="88"/>
      <c r="CO4" s="88"/>
      <c r="CP4" s="88"/>
      <c r="CQ4" s="88"/>
      <c r="CR4" s="88"/>
      <c r="CS4" s="88"/>
      <c r="CT4" s="88"/>
      <c r="CU4" s="88"/>
      <c r="CV4" s="88" t="s">
        <v>60</v>
      </c>
      <c r="CW4" s="88"/>
      <c r="CX4" s="88"/>
      <c r="CY4" s="88"/>
      <c r="CZ4" s="88"/>
      <c r="DA4" s="88"/>
      <c r="DB4" s="88"/>
      <c r="DC4" s="88"/>
      <c r="DD4" s="88"/>
      <c r="DE4" s="88"/>
      <c r="DF4" s="88"/>
      <c r="DG4" s="88" t="s">
        <v>61</v>
      </c>
      <c r="DH4" s="88"/>
      <c r="DI4" s="88"/>
      <c r="DJ4" s="88"/>
      <c r="DK4" s="88"/>
      <c r="DL4" s="88"/>
      <c r="DM4" s="88"/>
      <c r="DN4" s="88"/>
      <c r="DO4" s="88"/>
      <c r="DP4" s="88"/>
      <c r="DQ4" s="88"/>
      <c r="DR4" s="88" t="s">
        <v>62</v>
      </c>
      <c r="DS4" s="88"/>
      <c r="DT4" s="88"/>
      <c r="DU4" s="88"/>
      <c r="DV4" s="88"/>
      <c r="DW4" s="88"/>
      <c r="DX4" s="88"/>
      <c r="DY4" s="88"/>
      <c r="DZ4" s="88"/>
      <c r="EA4" s="88"/>
      <c r="EB4" s="88"/>
      <c r="EC4" s="88" t="s">
        <v>63</v>
      </c>
      <c r="ED4" s="88"/>
      <c r="EE4" s="88"/>
      <c r="EF4" s="88"/>
      <c r="EG4" s="88"/>
      <c r="EH4" s="88"/>
      <c r="EI4" s="88"/>
      <c r="EJ4" s="88"/>
      <c r="EK4" s="88"/>
      <c r="EL4" s="88"/>
      <c r="EM4" s="88"/>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358614</v>
      </c>
      <c r="D6" s="31">
        <f t="shared" si="3"/>
        <v>46</v>
      </c>
      <c r="E6" s="31">
        <f t="shared" si="3"/>
        <v>1</v>
      </c>
      <c r="F6" s="31">
        <f t="shared" si="3"/>
        <v>0</v>
      </c>
      <c r="G6" s="31">
        <f t="shared" si="3"/>
        <v>2</v>
      </c>
      <c r="H6" s="31" t="str">
        <f t="shared" si="3"/>
        <v>山口県　柳井地域広域水道企業団</v>
      </c>
      <c r="I6" s="31" t="str">
        <f t="shared" si="3"/>
        <v>法適用</v>
      </c>
      <c r="J6" s="31" t="str">
        <f t="shared" si="3"/>
        <v>水道事業</v>
      </c>
      <c r="K6" s="31" t="str">
        <f t="shared" si="3"/>
        <v>用水供給事業</v>
      </c>
      <c r="L6" s="31" t="str">
        <f t="shared" si="3"/>
        <v>B</v>
      </c>
      <c r="M6" s="32" t="str">
        <f t="shared" si="3"/>
        <v>-</v>
      </c>
      <c r="N6" s="32">
        <f t="shared" si="3"/>
        <v>77.790000000000006</v>
      </c>
      <c r="O6" s="32">
        <f t="shared" si="3"/>
        <v>27.39</v>
      </c>
      <c r="P6" s="32">
        <f t="shared" si="3"/>
        <v>0</v>
      </c>
      <c r="Q6" s="32" t="str">
        <f t="shared" si="3"/>
        <v>-</v>
      </c>
      <c r="R6" s="32" t="str">
        <f t="shared" si="3"/>
        <v>-</v>
      </c>
      <c r="S6" s="32" t="str">
        <f t="shared" si="3"/>
        <v>-</v>
      </c>
      <c r="T6" s="32">
        <f t="shared" si="3"/>
        <v>61264</v>
      </c>
      <c r="U6" s="32">
        <f t="shared" si="3"/>
        <v>54.47</v>
      </c>
      <c r="V6" s="32">
        <f t="shared" si="3"/>
        <v>1124.73</v>
      </c>
      <c r="W6" s="33">
        <f>IF(W7="",NA(),W7)</f>
        <v>93.35</v>
      </c>
      <c r="X6" s="33">
        <f t="shared" ref="X6:AF6" si="4">IF(X7="",NA(),X7)</f>
        <v>96.25</v>
      </c>
      <c r="Y6" s="33">
        <f t="shared" si="4"/>
        <v>97.71</v>
      </c>
      <c r="Z6" s="33">
        <f t="shared" si="4"/>
        <v>98.88</v>
      </c>
      <c r="AA6" s="33">
        <f t="shared" si="4"/>
        <v>101.23</v>
      </c>
      <c r="AB6" s="33">
        <f t="shared" si="4"/>
        <v>112.1</v>
      </c>
      <c r="AC6" s="33">
        <f t="shared" si="4"/>
        <v>111.78</v>
      </c>
      <c r="AD6" s="33">
        <f t="shared" si="4"/>
        <v>113.16</v>
      </c>
      <c r="AE6" s="33">
        <f t="shared" si="4"/>
        <v>113.88</v>
      </c>
      <c r="AF6" s="33">
        <f t="shared" si="4"/>
        <v>113.47</v>
      </c>
      <c r="AG6" s="32" t="str">
        <f>IF(AG7="","",IF(AG7="-","【-】","【"&amp;SUBSTITUTE(TEXT(AG7,"#,##0.00"),"-","△")&amp;"】"))</f>
        <v>【113.47】</v>
      </c>
      <c r="AH6" s="33">
        <f>IF(AH7="",NA(),AH7)</f>
        <v>193.35</v>
      </c>
      <c r="AI6" s="33">
        <f t="shared" ref="AI6:AQ6" si="5">IF(AI7="",NA(),AI7)</f>
        <v>197.53</v>
      </c>
      <c r="AJ6" s="33">
        <f t="shared" si="5"/>
        <v>2.59</v>
      </c>
      <c r="AK6" s="33">
        <f t="shared" si="5"/>
        <v>3.81</v>
      </c>
      <c r="AL6" s="32">
        <f t="shared" si="5"/>
        <v>0</v>
      </c>
      <c r="AM6" s="33">
        <f t="shared" si="5"/>
        <v>25.58</v>
      </c>
      <c r="AN6" s="33">
        <f t="shared" si="5"/>
        <v>25.8</v>
      </c>
      <c r="AO6" s="33">
        <f t="shared" si="5"/>
        <v>23.57</v>
      </c>
      <c r="AP6" s="33">
        <f t="shared" si="5"/>
        <v>21.34</v>
      </c>
      <c r="AQ6" s="33">
        <f t="shared" si="5"/>
        <v>16.89</v>
      </c>
      <c r="AR6" s="32" t="str">
        <f>IF(AR7="","",IF(AR7="-","【-】","【"&amp;SUBSTITUTE(TEXT(AR7,"#,##0.00"),"-","△")&amp;"】"))</f>
        <v>【16.89】</v>
      </c>
      <c r="AS6" s="33">
        <f>IF(AS7="",NA(),AS7)</f>
        <v>4871.67</v>
      </c>
      <c r="AT6" s="33">
        <f t="shared" ref="AT6:BB6" si="6">IF(AT7="",NA(),AT7)</f>
        <v>3751.14</v>
      </c>
      <c r="AU6" s="33">
        <f t="shared" si="6"/>
        <v>4338.82</v>
      </c>
      <c r="AV6" s="33">
        <f t="shared" si="6"/>
        <v>3824.83</v>
      </c>
      <c r="AW6" s="33">
        <f t="shared" si="6"/>
        <v>237.77</v>
      </c>
      <c r="AX6" s="33">
        <f t="shared" si="6"/>
        <v>669.4</v>
      </c>
      <c r="AY6" s="33">
        <f t="shared" si="6"/>
        <v>720.62</v>
      </c>
      <c r="AZ6" s="33">
        <f t="shared" si="6"/>
        <v>654.97</v>
      </c>
      <c r="BA6" s="33">
        <f t="shared" si="6"/>
        <v>634.53</v>
      </c>
      <c r="BB6" s="33">
        <f t="shared" si="6"/>
        <v>200.22</v>
      </c>
      <c r="BC6" s="32" t="str">
        <f>IF(BC7="","",IF(BC7="-","【-】","【"&amp;SUBSTITUTE(TEXT(BC7,"#,##0.00"),"-","△")&amp;"】"))</f>
        <v>【200.22】</v>
      </c>
      <c r="BD6" s="33">
        <f>IF(BD7="",NA(),BD7)</f>
        <v>1055.48</v>
      </c>
      <c r="BE6" s="33">
        <f t="shared" ref="BE6:BM6" si="7">IF(BE7="",NA(),BE7)</f>
        <v>972.3</v>
      </c>
      <c r="BF6" s="33">
        <f t="shared" si="7"/>
        <v>894.93</v>
      </c>
      <c r="BG6" s="33">
        <f t="shared" si="7"/>
        <v>819.43</v>
      </c>
      <c r="BH6" s="33">
        <f t="shared" si="7"/>
        <v>747.57</v>
      </c>
      <c r="BI6" s="33">
        <f t="shared" si="7"/>
        <v>446.65</v>
      </c>
      <c r="BJ6" s="33">
        <f t="shared" si="7"/>
        <v>415.99</v>
      </c>
      <c r="BK6" s="33">
        <f t="shared" si="7"/>
        <v>383.75</v>
      </c>
      <c r="BL6" s="33">
        <f t="shared" si="7"/>
        <v>368.94</v>
      </c>
      <c r="BM6" s="33">
        <f t="shared" si="7"/>
        <v>351.06</v>
      </c>
      <c r="BN6" s="32" t="str">
        <f>IF(BN7="","",IF(BN7="-","【-】","【"&amp;SUBSTITUTE(TEXT(BN7,"#,##0.00"),"-","△")&amp;"】"))</f>
        <v>【351.06】</v>
      </c>
      <c r="BO6" s="33">
        <f>IF(BO7="",NA(),BO7)</f>
        <v>81.62</v>
      </c>
      <c r="BP6" s="33">
        <f t="shared" ref="BP6:BX6" si="8">IF(BP7="",NA(),BP7)</f>
        <v>85.56</v>
      </c>
      <c r="BQ6" s="33">
        <f t="shared" si="8"/>
        <v>87.79</v>
      </c>
      <c r="BR6" s="33">
        <f t="shared" si="8"/>
        <v>89.78</v>
      </c>
      <c r="BS6" s="33">
        <f t="shared" si="8"/>
        <v>93.03</v>
      </c>
      <c r="BT6" s="33">
        <f t="shared" si="8"/>
        <v>108.75</v>
      </c>
      <c r="BU6" s="33">
        <f t="shared" si="8"/>
        <v>108.61</v>
      </c>
      <c r="BV6" s="33">
        <f t="shared" si="8"/>
        <v>110.39</v>
      </c>
      <c r="BW6" s="33">
        <f t="shared" si="8"/>
        <v>111.12</v>
      </c>
      <c r="BX6" s="33">
        <f t="shared" si="8"/>
        <v>112.92</v>
      </c>
      <c r="BY6" s="32" t="str">
        <f>IF(BY7="","",IF(BY7="-","【-】","【"&amp;SUBSTITUTE(TEXT(BY7,"#,##0.00"),"-","△")&amp;"】"))</f>
        <v>【112.92】</v>
      </c>
      <c r="BZ6" s="33">
        <f>IF(BZ7="",NA(),BZ7)</f>
        <v>147.02000000000001</v>
      </c>
      <c r="CA6" s="33">
        <f t="shared" ref="CA6:CI6" si="9">IF(CA7="",NA(),CA7)</f>
        <v>140.25</v>
      </c>
      <c r="CB6" s="33">
        <f t="shared" si="9"/>
        <v>136.69</v>
      </c>
      <c r="CC6" s="33">
        <f t="shared" si="9"/>
        <v>133.65</v>
      </c>
      <c r="CD6" s="33">
        <f t="shared" si="9"/>
        <v>128.99</v>
      </c>
      <c r="CE6" s="33">
        <f t="shared" si="9"/>
        <v>80.38</v>
      </c>
      <c r="CF6" s="33">
        <f t="shared" si="9"/>
        <v>78.760000000000005</v>
      </c>
      <c r="CG6" s="33">
        <f t="shared" si="9"/>
        <v>76.81</v>
      </c>
      <c r="CH6" s="33">
        <f t="shared" si="9"/>
        <v>75.75</v>
      </c>
      <c r="CI6" s="33">
        <f t="shared" si="9"/>
        <v>75.3</v>
      </c>
      <c r="CJ6" s="32" t="str">
        <f>IF(CJ7="","",IF(CJ7="-","【-】","【"&amp;SUBSTITUTE(TEXT(CJ7,"#,##0.00"),"-","△")&amp;"】"))</f>
        <v>【75.30】</v>
      </c>
      <c r="CK6" s="33">
        <f>IF(CK7="",NA(),CK7)</f>
        <v>74.38</v>
      </c>
      <c r="CL6" s="33">
        <f t="shared" ref="CL6:CT6" si="10">IF(CL7="",NA(),CL7)</f>
        <v>72.77</v>
      </c>
      <c r="CM6" s="33">
        <f t="shared" si="10"/>
        <v>72.73</v>
      </c>
      <c r="CN6" s="33">
        <f t="shared" si="10"/>
        <v>71.77</v>
      </c>
      <c r="CO6" s="33">
        <f t="shared" si="10"/>
        <v>69.17</v>
      </c>
      <c r="CP6" s="33">
        <f t="shared" si="10"/>
        <v>64.150000000000006</v>
      </c>
      <c r="CQ6" s="33">
        <f t="shared" si="10"/>
        <v>63.73</v>
      </c>
      <c r="CR6" s="33">
        <f t="shared" si="10"/>
        <v>64.55</v>
      </c>
      <c r="CS6" s="33">
        <f t="shared" si="10"/>
        <v>64.12</v>
      </c>
      <c r="CT6" s="33">
        <f t="shared" si="10"/>
        <v>62.69</v>
      </c>
      <c r="CU6" s="32" t="str">
        <f>IF(CU7="","",IF(CU7="-","【-】","【"&amp;SUBSTITUTE(TEXT(CU7,"#,##0.00"),"-","△")&amp;"】"))</f>
        <v>【62.69】</v>
      </c>
      <c r="CV6" s="33">
        <f>IF(CV7="",NA(),CV7)</f>
        <v>120.96</v>
      </c>
      <c r="CW6" s="33">
        <f t="shared" ref="CW6:DE6" si="11">IF(CW7="",NA(),CW7)</f>
        <v>123.63</v>
      </c>
      <c r="CX6" s="33">
        <f t="shared" si="11"/>
        <v>123.69</v>
      </c>
      <c r="CY6" s="33">
        <f t="shared" si="11"/>
        <v>125.36</v>
      </c>
      <c r="CZ6" s="33">
        <f t="shared" si="11"/>
        <v>130.07</v>
      </c>
      <c r="DA6" s="33">
        <f t="shared" si="11"/>
        <v>99.88</v>
      </c>
      <c r="DB6" s="33">
        <f t="shared" si="11"/>
        <v>99.96</v>
      </c>
      <c r="DC6" s="33">
        <f t="shared" si="11"/>
        <v>99.93</v>
      </c>
      <c r="DD6" s="33">
        <f t="shared" si="11"/>
        <v>100.12</v>
      </c>
      <c r="DE6" s="33">
        <f t="shared" si="11"/>
        <v>100.12</v>
      </c>
      <c r="DF6" s="32" t="str">
        <f>IF(DF7="","",IF(DF7="-","【-】","【"&amp;SUBSTITUTE(TEXT(DF7,"#,##0.00"),"-","△")&amp;"】"))</f>
        <v>【100.12】</v>
      </c>
      <c r="DG6" s="33">
        <f>IF(DG7="",NA(),DG7)</f>
        <v>15.28</v>
      </c>
      <c r="DH6" s="33">
        <f t="shared" ref="DH6:DP6" si="12">IF(DH7="",NA(),DH7)</f>
        <v>16.559999999999999</v>
      </c>
      <c r="DI6" s="33">
        <f t="shared" si="12"/>
        <v>17.79</v>
      </c>
      <c r="DJ6" s="33">
        <f t="shared" si="12"/>
        <v>19.079999999999998</v>
      </c>
      <c r="DK6" s="33">
        <f t="shared" si="12"/>
        <v>31.95</v>
      </c>
      <c r="DL6" s="33">
        <f t="shared" si="12"/>
        <v>36.57</v>
      </c>
      <c r="DM6" s="33">
        <f t="shared" si="12"/>
        <v>37.549999999999997</v>
      </c>
      <c r="DN6" s="33">
        <f t="shared" si="12"/>
        <v>38.86</v>
      </c>
      <c r="DO6" s="33">
        <f t="shared" si="12"/>
        <v>39.81</v>
      </c>
      <c r="DP6" s="33">
        <f t="shared" si="12"/>
        <v>51.44</v>
      </c>
      <c r="DQ6" s="32" t="str">
        <f>IF(DQ7="","",IF(DQ7="-","【-】","【"&amp;SUBSTITUTE(TEXT(DQ7,"#,##0.00"),"-","△")&amp;"】"))</f>
        <v>【51.44】</v>
      </c>
      <c r="DR6" s="32">
        <f>IF(DR7="",NA(),DR7)</f>
        <v>0</v>
      </c>
      <c r="DS6" s="32">
        <f t="shared" ref="DS6:EA6" si="13">IF(DS7="",NA(),DS7)</f>
        <v>0</v>
      </c>
      <c r="DT6" s="32">
        <f t="shared" si="13"/>
        <v>0</v>
      </c>
      <c r="DU6" s="32">
        <f t="shared" si="13"/>
        <v>0</v>
      </c>
      <c r="DV6" s="32">
        <f t="shared" si="13"/>
        <v>0</v>
      </c>
      <c r="DW6" s="33">
        <f t="shared" si="13"/>
        <v>5.27</v>
      </c>
      <c r="DX6" s="33">
        <f t="shared" si="13"/>
        <v>9.98</v>
      </c>
      <c r="DY6" s="33">
        <f t="shared" si="13"/>
        <v>12.13</v>
      </c>
      <c r="DZ6" s="33">
        <f t="shared" si="13"/>
        <v>13.72</v>
      </c>
      <c r="EA6" s="33">
        <f t="shared" si="13"/>
        <v>16.77</v>
      </c>
      <c r="EB6" s="32" t="str">
        <f>IF(EB7="","",IF(EB7="-","【-】","【"&amp;SUBSTITUTE(TEXT(EB7,"#,##0.00"),"-","△")&amp;"】"))</f>
        <v>【16.77】</v>
      </c>
      <c r="EC6" s="32">
        <f>IF(EC7="",NA(),EC7)</f>
        <v>0</v>
      </c>
      <c r="ED6" s="32">
        <f t="shared" ref="ED6:EL6" si="14">IF(ED7="",NA(),ED7)</f>
        <v>0</v>
      </c>
      <c r="EE6" s="32">
        <f t="shared" si="14"/>
        <v>0</v>
      </c>
      <c r="EF6" s="32">
        <f t="shared" si="14"/>
        <v>0</v>
      </c>
      <c r="EG6" s="32">
        <f t="shared" si="14"/>
        <v>0</v>
      </c>
      <c r="EH6" s="33">
        <f t="shared" si="14"/>
        <v>0.21</v>
      </c>
      <c r="EI6" s="33">
        <f t="shared" si="14"/>
        <v>0.31</v>
      </c>
      <c r="EJ6" s="33">
        <f t="shared" si="14"/>
        <v>0.16</v>
      </c>
      <c r="EK6" s="33">
        <f t="shared" si="14"/>
        <v>0.25</v>
      </c>
      <c r="EL6" s="33">
        <f t="shared" si="14"/>
        <v>0.13</v>
      </c>
      <c r="EM6" s="32" t="str">
        <f>IF(EM7="","",IF(EM7="-","【-】","【"&amp;SUBSTITUTE(TEXT(EM7,"#,##0.00"),"-","△")&amp;"】"))</f>
        <v>【0.13】</v>
      </c>
    </row>
    <row r="7" spans="1:143" s="34" customFormat="1">
      <c r="A7" s="26"/>
      <c r="B7" s="35">
        <v>2014</v>
      </c>
      <c r="C7" s="35">
        <v>358614</v>
      </c>
      <c r="D7" s="35">
        <v>46</v>
      </c>
      <c r="E7" s="35">
        <v>1</v>
      </c>
      <c r="F7" s="35">
        <v>0</v>
      </c>
      <c r="G7" s="35">
        <v>2</v>
      </c>
      <c r="H7" s="35" t="s">
        <v>93</v>
      </c>
      <c r="I7" s="35" t="s">
        <v>94</v>
      </c>
      <c r="J7" s="35" t="s">
        <v>95</v>
      </c>
      <c r="K7" s="35" t="s">
        <v>96</v>
      </c>
      <c r="L7" s="35" t="s">
        <v>97</v>
      </c>
      <c r="M7" s="36" t="s">
        <v>98</v>
      </c>
      <c r="N7" s="36">
        <v>77.790000000000006</v>
      </c>
      <c r="O7" s="36">
        <v>27.39</v>
      </c>
      <c r="P7" s="36">
        <v>0</v>
      </c>
      <c r="Q7" s="36" t="s">
        <v>98</v>
      </c>
      <c r="R7" s="36" t="s">
        <v>98</v>
      </c>
      <c r="S7" s="36" t="s">
        <v>98</v>
      </c>
      <c r="T7" s="36">
        <v>61264</v>
      </c>
      <c r="U7" s="36">
        <v>54.47</v>
      </c>
      <c r="V7" s="36">
        <v>1124.73</v>
      </c>
      <c r="W7" s="36">
        <v>93.35</v>
      </c>
      <c r="X7" s="36">
        <v>96.25</v>
      </c>
      <c r="Y7" s="36">
        <v>97.71</v>
      </c>
      <c r="Z7" s="36">
        <v>98.88</v>
      </c>
      <c r="AA7" s="36">
        <v>101.23</v>
      </c>
      <c r="AB7" s="36">
        <v>112.1</v>
      </c>
      <c r="AC7" s="36">
        <v>111.78</v>
      </c>
      <c r="AD7" s="36">
        <v>113.16</v>
      </c>
      <c r="AE7" s="36">
        <v>113.88</v>
      </c>
      <c r="AF7" s="36">
        <v>113.47</v>
      </c>
      <c r="AG7" s="36">
        <v>113.47</v>
      </c>
      <c r="AH7" s="36">
        <v>193.35</v>
      </c>
      <c r="AI7" s="36">
        <v>197.53</v>
      </c>
      <c r="AJ7" s="36">
        <v>2.59</v>
      </c>
      <c r="AK7" s="36">
        <v>3.81</v>
      </c>
      <c r="AL7" s="36">
        <v>0</v>
      </c>
      <c r="AM7" s="36">
        <v>25.58</v>
      </c>
      <c r="AN7" s="36">
        <v>25.8</v>
      </c>
      <c r="AO7" s="36">
        <v>23.57</v>
      </c>
      <c r="AP7" s="36">
        <v>21.34</v>
      </c>
      <c r="AQ7" s="36">
        <v>16.89</v>
      </c>
      <c r="AR7" s="36">
        <v>16.89</v>
      </c>
      <c r="AS7" s="36">
        <v>4871.67</v>
      </c>
      <c r="AT7" s="36">
        <v>3751.14</v>
      </c>
      <c r="AU7" s="36">
        <v>4338.82</v>
      </c>
      <c r="AV7" s="36">
        <v>3824.83</v>
      </c>
      <c r="AW7" s="36">
        <v>237.77</v>
      </c>
      <c r="AX7" s="36">
        <v>669.4</v>
      </c>
      <c r="AY7" s="36">
        <v>720.62</v>
      </c>
      <c r="AZ7" s="36">
        <v>654.97</v>
      </c>
      <c r="BA7" s="36">
        <v>634.53</v>
      </c>
      <c r="BB7" s="36">
        <v>200.22</v>
      </c>
      <c r="BC7" s="36">
        <v>200.22</v>
      </c>
      <c r="BD7" s="36">
        <v>1055.48</v>
      </c>
      <c r="BE7" s="36">
        <v>972.3</v>
      </c>
      <c r="BF7" s="36">
        <v>894.93</v>
      </c>
      <c r="BG7" s="36">
        <v>819.43</v>
      </c>
      <c r="BH7" s="36">
        <v>747.57</v>
      </c>
      <c r="BI7" s="36">
        <v>446.65</v>
      </c>
      <c r="BJ7" s="36">
        <v>415.99</v>
      </c>
      <c r="BK7" s="36">
        <v>383.75</v>
      </c>
      <c r="BL7" s="36">
        <v>368.94</v>
      </c>
      <c r="BM7" s="36">
        <v>351.06</v>
      </c>
      <c r="BN7" s="36">
        <v>351.06</v>
      </c>
      <c r="BO7" s="36">
        <v>81.62</v>
      </c>
      <c r="BP7" s="36">
        <v>85.56</v>
      </c>
      <c r="BQ7" s="36">
        <v>87.79</v>
      </c>
      <c r="BR7" s="36">
        <v>89.78</v>
      </c>
      <c r="BS7" s="36">
        <v>93.03</v>
      </c>
      <c r="BT7" s="36">
        <v>108.75</v>
      </c>
      <c r="BU7" s="36">
        <v>108.61</v>
      </c>
      <c r="BV7" s="36">
        <v>110.39</v>
      </c>
      <c r="BW7" s="36">
        <v>111.12</v>
      </c>
      <c r="BX7" s="36">
        <v>112.92</v>
      </c>
      <c r="BY7" s="36">
        <v>112.92</v>
      </c>
      <c r="BZ7" s="36">
        <v>147.02000000000001</v>
      </c>
      <c r="CA7" s="36">
        <v>140.25</v>
      </c>
      <c r="CB7" s="36">
        <v>136.69</v>
      </c>
      <c r="CC7" s="36">
        <v>133.65</v>
      </c>
      <c r="CD7" s="36">
        <v>128.99</v>
      </c>
      <c r="CE7" s="36">
        <v>80.38</v>
      </c>
      <c r="CF7" s="36">
        <v>78.760000000000005</v>
      </c>
      <c r="CG7" s="36">
        <v>76.81</v>
      </c>
      <c r="CH7" s="36">
        <v>75.75</v>
      </c>
      <c r="CI7" s="36">
        <v>75.3</v>
      </c>
      <c r="CJ7" s="36">
        <v>75.3</v>
      </c>
      <c r="CK7" s="36">
        <v>74.38</v>
      </c>
      <c r="CL7" s="36">
        <v>72.77</v>
      </c>
      <c r="CM7" s="36">
        <v>72.73</v>
      </c>
      <c r="CN7" s="36">
        <v>71.77</v>
      </c>
      <c r="CO7" s="36">
        <v>69.17</v>
      </c>
      <c r="CP7" s="36">
        <v>64.150000000000006</v>
      </c>
      <c r="CQ7" s="36">
        <v>63.73</v>
      </c>
      <c r="CR7" s="36">
        <v>64.55</v>
      </c>
      <c r="CS7" s="36">
        <v>64.12</v>
      </c>
      <c r="CT7" s="36">
        <v>62.69</v>
      </c>
      <c r="CU7" s="36">
        <v>62.69</v>
      </c>
      <c r="CV7" s="36">
        <v>120.96</v>
      </c>
      <c r="CW7" s="36">
        <v>123.63</v>
      </c>
      <c r="CX7" s="36">
        <v>123.69</v>
      </c>
      <c r="CY7" s="36">
        <v>125.36</v>
      </c>
      <c r="CZ7" s="36">
        <v>130.07</v>
      </c>
      <c r="DA7" s="36">
        <v>99.88</v>
      </c>
      <c r="DB7" s="36">
        <v>99.96</v>
      </c>
      <c r="DC7" s="36">
        <v>99.93</v>
      </c>
      <c r="DD7" s="36">
        <v>100.12</v>
      </c>
      <c r="DE7" s="36">
        <v>100.12</v>
      </c>
      <c r="DF7" s="36">
        <v>100.12</v>
      </c>
      <c r="DG7" s="36">
        <v>15.28</v>
      </c>
      <c r="DH7" s="36">
        <v>16.559999999999999</v>
      </c>
      <c r="DI7" s="36">
        <v>17.79</v>
      </c>
      <c r="DJ7" s="36">
        <v>19.079999999999998</v>
      </c>
      <c r="DK7" s="36">
        <v>31.95</v>
      </c>
      <c r="DL7" s="36">
        <v>36.57</v>
      </c>
      <c r="DM7" s="36">
        <v>37.549999999999997</v>
      </c>
      <c r="DN7" s="36">
        <v>38.86</v>
      </c>
      <c r="DO7" s="36">
        <v>39.81</v>
      </c>
      <c r="DP7" s="36">
        <v>51.44</v>
      </c>
      <c r="DQ7" s="36">
        <v>51.44</v>
      </c>
      <c r="DR7" s="36">
        <v>0</v>
      </c>
      <c r="DS7" s="36">
        <v>0</v>
      </c>
      <c r="DT7" s="36">
        <v>0</v>
      </c>
      <c r="DU7" s="36">
        <v>0</v>
      </c>
      <c r="DV7" s="36">
        <v>0</v>
      </c>
      <c r="DW7" s="36">
        <v>5.27</v>
      </c>
      <c r="DX7" s="36">
        <v>9.98</v>
      </c>
      <c r="DY7" s="36">
        <v>12.13</v>
      </c>
      <c r="DZ7" s="36">
        <v>13.72</v>
      </c>
      <c r="EA7" s="36">
        <v>16.77</v>
      </c>
      <c r="EB7" s="36">
        <v>16.77</v>
      </c>
      <c r="EC7" s="36">
        <v>0</v>
      </c>
      <c r="ED7" s="36">
        <v>0</v>
      </c>
      <c r="EE7" s="36">
        <v>0</v>
      </c>
      <c r="EF7" s="36">
        <v>0</v>
      </c>
      <c r="EG7" s="36">
        <v>0</v>
      </c>
      <c r="EH7" s="36">
        <v>0.21</v>
      </c>
      <c r="EI7" s="36">
        <v>0.31</v>
      </c>
      <c r="EJ7" s="36">
        <v>0.16</v>
      </c>
      <c r="EK7" s="36">
        <v>0.25</v>
      </c>
      <c r="EL7" s="36">
        <v>0.13</v>
      </c>
      <c r="EM7" s="36">
        <v>0.13</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testserver</cp:lastModifiedBy>
  <cp:lastPrinted>2016-02-17T23:54:47Z</cp:lastPrinted>
  <dcterms:created xsi:type="dcterms:W3CDTF">2016-01-18T04:53:26Z</dcterms:created>
  <dcterms:modified xsi:type="dcterms:W3CDTF">2016-02-18T08:27:41Z</dcterms:modified>
  <cp:category/>
</cp:coreProperties>
</file>