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<sst xmlns="http://schemas.openxmlformats.org/spreadsheetml/2006/main" count="218" uniqueCount="108">
  <si>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</si>
  <si>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</si>
  <si>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</si>
  <si>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</si>
  <si>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</si>
  <si>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</si>
  <si>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</si>
  <si>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</si>
  <si>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</si>
  <si>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</si>
  <si>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</si>
  <si>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</si>
  <si>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</si>
  <si>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</si>
  <si>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</si>
  <si>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</si>
  <si>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</si>
  <si>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</si>
  <si>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</si>
  <si>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</si>
  <si>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</si>
  <si>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</si>
  <si>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</si>
  <si>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</si>
  <si>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</si>
  <si>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</si>
  <si>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</si>
  <si>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</si>
  <si>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</si>
  <si>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</si>
  <si>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</si>
  <si>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</si>
  <si>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</si>
  <si>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</si>
  <si>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</si>
  <si>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</si>
  <si>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</si>
  <si>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</si>
  <si>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</si>
  <si>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</si>
  <si>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</si>
  <si>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</si>
  <si>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</si>
  <si>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</si>
  <si>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</si>
  <si>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</si>
  <si>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</si>
  <si>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</si>
  <si>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</si>
  <si>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</si>
  <si>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</si>
  <si>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</si>
  <si>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</si>
  <si>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</si>
  <si>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</si>
  <si>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</si>
  <si>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</si>
  <si>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</si>
  <si>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</si>
  <si>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</si>
  <si>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</si>
  <si>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</si>
  <si>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</si>
  <si>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</si>
  <si>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</si>
  <si>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</si>
  <si>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</si>
  <si>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</si>
  <si>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</si>
  <si>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</si>
  <si>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</si>
  <si>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</si>
  <si>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</si>
  <si>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</si>
  <si>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</si>
  <si>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</si>
  <si>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</si>
  <si>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</si>
  <si>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</si>
  <si>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</si>
  <si>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</si>
  <si>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</si>
  <si>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</si>
  <si>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</si>
  <si>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</si>
  <si>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</si>
  <si>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</si>
  <si>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</si>
  <si>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</si>
  <si>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</si>
  <si>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</si>
  <si>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</si>
  <si>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</si>
  <si>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</si>
  <si>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</si>
  <si>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</si>
  <si>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</si>
  <si>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</si>
  <si>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</si>
  <si>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</si>
  <si>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</si>
  <si>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</si>
  <si>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</si>
  <si>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</si>
  <si>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</si>
  <si>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給水人口が少ないことから料金収益の増加が見込みづらいため、一般会計からの多額の繰入金を要している現状となっている。
　施設の老朽化も大きな課題となっているため、早急な施設更新を実施するとともに、今後の投資規模の見通しや料金水準の設定や有利な財源の確保、民間委託の導入などさらなる経営改善に向けた取り組みを行うこととする。</t>
    <rPh sb="1" eb="3">
      <t>キュウスイ</t>
    </rPh>
    <rPh sb="3" eb="5">
      <t>ジンコウ</t>
    </rPh>
    <rPh sb="6" eb="7">
      <t>スク</t>
    </rPh>
    <rPh sb="13" eb="15">
      <t>リョウキン</t>
    </rPh>
    <rPh sb="15" eb="17">
      <t>シュウエキ</t>
    </rPh>
    <rPh sb="18" eb="20">
      <t>ゾウカ</t>
    </rPh>
    <rPh sb="21" eb="23">
      <t>ミコ</t>
    </rPh>
    <rPh sb="30" eb="32">
      <t>イッパン</t>
    </rPh>
    <rPh sb="32" eb="34">
      <t>カイケイ</t>
    </rPh>
    <rPh sb="37" eb="39">
      <t>タガク</t>
    </rPh>
    <rPh sb="40" eb="42">
      <t>クリイレ</t>
    </rPh>
    <rPh sb="42" eb="43">
      <t>キン</t>
    </rPh>
    <rPh sb="44" eb="45">
      <t>ヨウ</t>
    </rPh>
    <rPh sb="49" eb="51">
      <t>ゲンジョウ</t>
    </rPh>
    <rPh sb="60" eb="62">
      <t>シセツ</t>
    </rPh>
    <rPh sb="63" eb="65">
      <t>ロウキュウ</t>
    </rPh>
    <rPh sb="65" eb="66">
      <t>カ</t>
    </rPh>
    <rPh sb="67" eb="68">
      <t>オオ</t>
    </rPh>
    <rPh sb="70" eb="72">
      <t>カダイ</t>
    </rPh>
    <rPh sb="81" eb="83">
      <t>ソウキュウ</t>
    </rPh>
    <rPh sb="84" eb="86">
      <t>シセツ</t>
    </rPh>
    <rPh sb="86" eb="88">
      <t>コウシン</t>
    </rPh>
    <rPh sb="89" eb="91">
      <t>ジッシ</t>
    </rPh>
    <rPh sb="98" eb="100">
      <t>コンゴ</t>
    </rPh>
    <rPh sb="101" eb="103">
      <t>トウシ</t>
    </rPh>
    <rPh sb="103" eb="105">
      <t>キボ</t>
    </rPh>
    <rPh sb="106" eb="108">
      <t>ミトオ</t>
    </rPh>
    <rPh sb="110" eb="112">
      <t>リョウキン</t>
    </rPh>
    <rPh sb="112" eb="114">
      <t>スイジュン</t>
    </rPh>
    <rPh sb="115" eb="117">
      <t>セッテイ</t>
    </rPh>
    <rPh sb="118" eb="120">
      <t>ユウリ</t>
    </rPh>
    <rPh sb="121" eb="123">
      <t>ザイゲン</t>
    </rPh>
    <rPh sb="124" eb="126">
      <t>カクホ</t>
    </rPh>
    <rPh sb="127" eb="129">
      <t>ミンカン</t>
    </rPh>
    <rPh sb="129" eb="131">
      <t>イタク</t>
    </rPh>
    <rPh sb="132" eb="134">
      <t>ドウニュウ</t>
    </rPh>
    <rPh sb="140" eb="142">
      <t>ケイエイ</t>
    </rPh>
    <rPh sb="142" eb="144">
      <t>カイゼン</t>
    </rPh>
    <rPh sb="145" eb="146">
      <t>ム</t>
    </rPh>
    <rPh sb="148" eb="149">
      <t>ト</t>
    </rPh>
    <rPh sb="150" eb="151">
      <t>ク</t>
    </rPh>
    <rPh sb="153" eb="154">
      <t>オコ</t>
    </rPh>
    <phoneticPr fontId="4"/>
  </si>
  <si>
    <t>　水道施設の老朽化・水道管の耐震化や経年劣化による更新等課題は多い。平成１７年度に新設工事が完了したが、今後は老朽化施設の更新を進めることとしている。
　管路更新も平成２７年度より進めているものの、総延長約２００ｋｍの更新には長期間の期日を要する見込みである。</t>
    <rPh sb="52" eb="54">
      <t>コンゴ</t>
    </rPh>
    <rPh sb="55" eb="57">
      <t>ロウキュウ</t>
    </rPh>
    <rPh sb="57" eb="58">
      <t>カ</t>
    </rPh>
    <rPh sb="64" eb="65">
      <t>スス</t>
    </rPh>
    <rPh sb="77" eb="79">
      <t>カンロ</t>
    </rPh>
    <rPh sb="79" eb="81">
      <t>コウシン</t>
    </rPh>
    <rPh sb="82" eb="84">
      <t>ヘイセイ</t>
    </rPh>
    <rPh sb="86" eb="88">
      <t>ネンド</t>
    </rPh>
    <rPh sb="90" eb="91">
      <t>スス</t>
    </rPh>
    <rPh sb="99" eb="102">
      <t>ソウエンチョウ</t>
    </rPh>
    <rPh sb="102" eb="103">
      <t>ヤク</t>
    </rPh>
    <rPh sb="109" eb="111">
      <t>コウシン</t>
    </rPh>
    <rPh sb="113" eb="116">
      <t>チョウキカン</t>
    </rPh>
    <rPh sb="117" eb="119">
      <t>キジツ</t>
    </rPh>
    <rPh sb="120" eb="121">
      <t>ヨウ</t>
    </rPh>
    <rPh sb="123" eb="125">
      <t>ミコ</t>
    </rPh>
    <phoneticPr fontId="4"/>
  </si>
  <si>
    <t>　阿東地域は人口密度、平均世帯人員数、年齢別人口等からも事業経営上、不利な状況が重なっているため使用水量の大幅な伸びは見込みにくい状況である。
　事業収益だけでは発生費用を賄えていないため、料金回収率は低い数値となっており、一般会計からの基準外繰入により収支不足分の補填を行っている。
　また、平成２５年に発生した阿東地域を中心とした豪雨災害以降、災害復旧費も必要となったことから給水原価も大幅な伸びを見せるとともに、歴年の数値を比較すると機器類の更新費用などの影響により年々増加傾向となっている。
　使用水量の増加が見込みづらい中、老朽管路の漏水や不明水は常時発生しているため、発見後に補修工事を行っているが、有収率の大幅な改善に結びつくまでには至っていない。</t>
    <rPh sb="65" eb="67">
      <t>ジョウキョウ</t>
    </rPh>
    <rPh sb="73" eb="75">
      <t>ジギョウ</t>
    </rPh>
    <rPh sb="75" eb="77">
      <t>シュウエキ</t>
    </rPh>
    <rPh sb="81" eb="83">
      <t>ハッセイ</t>
    </rPh>
    <rPh sb="83" eb="85">
      <t>ヒヨウ</t>
    </rPh>
    <rPh sb="86" eb="87">
      <t>マカナ</t>
    </rPh>
    <rPh sb="95" eb="97">
      <t>リョウキン</t>
    </rPh>
    <rPh sb="97" eb="99">
      <t>カイシュウ</t>
    </rPh>
    <rPh sb="99" eb="100">
      <t>リツ</t>
    </rPh>
    <rPh sb="101" eb="102">
      <t>ヒク</t>
    </rPh>
    <rPh sb="103" eb="105">
      <t>スウチ</t>
    </rPh>
    <rPh sb="112" eb="114">
      <t>イッパン</t>
    </rPh>
    <rPh sb="114" eb="116">
      <t>カイケイ</t>
    </rPh>
    <rPh sb="119" eb="121">
      <t>キジュン</t>
    </rPh>
    <rPh sb="121" eb="122">
      <t>ガイ</t>
    </rPh>
    <rPh sb="122" eb="124">
      <t>クリイレ</t>
    </rPh>
    <rPh sb="127" eb="129">
      <t>シュウシ</t>
    </rPh>
    <rPh sb="129" eb="131">
      <t>ブソク</t>
    </rPh>
    <rPh sb="131" eb="132">
      <t>ブン</t>
    </rPh>
    <rPh sb="133" eb="135">
      <t>ホテン</t>
    </rPh>
    <rPh sb="136" eb="137">
      <t>オコ</t>
    </rPh>
    <rPh sb="147" eb="149">
      <t>ヘイセイ</t>
    </rPh>
    <rPh sb="151" eb="152">
      <t>ネン</t>
    </rPh>
    <rPh sb="153" eb="155">
      <t>ハッセイ</t>
    </rPh>
    <rPh sb="157" eb="159">
      <t>アトウ</t>
    </rPh>
    <rPh sb="159" eb="161">
      <t>チイキ</t>
    </rPh>
    <rPh sb="162" eb="164">
      <t>チュウシン</t>
    </rPh>
    <rPh sb="167" eb="169">
      <t>ゴウウ</t>
    </rPh>
    <rPh sb="169" eb="171">
      <t>サイガイ</t>
    </rPh>
    <rPh sb="209" eb="211">
      <t>レキネン</t>
    </rPh>
    <rPh sb="212" eb="214">
      <t>スウチ</t>
    </rPh>
    <rPh sb="215" eb="217">
      <t>ヒカク</t>
    </rPh>
    <rPh sb="220" eb="223">
      <t>キキルイ</t>
    </rPh>
    <rPh sb="224" eb="226">
      <t>コウシン</t>
    </rPh>
    <rPh sb="226" eb="228">
      <t>ヒヨウ</t>
    </rPh>
    <rPh sb="231" eb="233">
      <t>エイキョウ</t>
    </rPh>
    <rPh sb="236" eb="238">
      <t>ネンネン</t>
    </rPh>
    <rPh sb="238" eb="240">
      <t>ゾウカ</t>
    </rPh>
    <rPh sb="240" eb="242">
      <t>ケイコウ</t>
    </rPh>
    <rPh sb="251" eb="253">
      <t>シヨウ</t>
    </rPh>
    <rPh sb="253" eb="255">
      <t>スイリョウ</t>
    </rPh>
    <rPh sb="256" eb="258">
      <t>ゾウカ</t>
    </rPh>
    <rPh sb="259" eb="261">
      <t>ミコ</t>
    </rPh>
    <rPh sb="265" eb="266">
      <t>ナカ</t>
    </rPh>
    <rPh sb="267" eb="269">
      <t>ロウキュウ</t>
    </rPh>
    <rPh sb="269" eb="271">
      <t>カンロ</t>
    </rPh>
    <rPh sb="272" eb="274">
      <t>ロウスイ</t>
    </rPh>
    <rPh sb="275" eb="277">
      <t>フメイ</t>
    </rPh>
    <rPh sb="277" eb="278">
      <t>スイ</t>
    </rPh>
    <rPh sb="279" eb="281">
      <t>ジョウジ</t>
    </rPh>
    <rPh sb="281" eb="283">
      <t>ハッセイ</t>
    </rPh>
    <rPh sb="290" eb="292">
      <t>ハッケン</t>
    </rPh>
    <rPh sb="292" eb="293">
      <t>ゴ</t>
    </rPh>
    <rPh sb="294" eb="296">
      <t>ホシュウ</t>
    </rPh>
    <rPh sb="296" eb="298">
      <t>コウジ</t>
    </rPh>
    <rPh sb="299" eb="300">
      <t>オコ</t>
    </rPh>
    <rPh sb="310" eb="312">
      <t>オオハバ</t>
    </rPh>
    <rPh sb="316" eb="317">
      <t>ムス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</si>
</sst>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751744"/>
        <c:axId val="927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92751744"/>
        <c:axId val="92766208"/>
      </c:lineChart>
      <c:dateAx>
        <c:axId val="92751744"/>
        <c:scaling>
          <c:orientation val="minMax"/>
        </c:scaling>
        <c:delete val="1"/>
        <c:axPos val="b"/>
        <c:numFmt formatCode="ge" sourceLinked="1"/>
        <c:majorTickMark val="none"/>
        <c:minorTickMark val="none"/>
        <c:tickLblPos val="none"/>
        <c:crossAx val="92766208"/>
        <c:crosses val="autoZero"/>
        <c:auto val="1"/>
        <c:lblOffset val="100"/>
        <c:baseTimeUnit val="years"/>
      </c:dateAx>
      <c:valAx>
        <c:axId val="927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74.22</c:v>
                </c:pt>
                <c:pt idx="1">
                  <c:v>68.05</c:v>
                </c:pt>
                <c:pt idx="2">
                  <c:v>66.17</c:v>
                </c:pt>
                <c:pt idx="3">
                  <c:v>66.52</c:v>
                </c:pt>
                <c:pt idx="4">
                  <c:v>62.36</c:v>
                </c:pt>
              </c:numCache>
            </c:numRef>
          </c:val>
        </c:ser>
        <c:dLbls>
          <c:showLegendKey val="0"/>
          <c:showVal val="0"/>
          <c:showCatName val="0"/>
          <c:showSerName val="0"/>
          <c:showPercent val="0"/>
          <c:showBubbleSize val="0"/>
        </c:dLbls>
        <c:gapWidth val="150"/>
        <c:axId val="93501696"/>
        <c:axId val="935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93501696"/>
        <c:axId val="93516160"/>
      </c:lineChart>
      <c:dateAx>
        <c:axId val="93501696"/>
        <c:scaling>
          <c:orientation val="minMax"/>
        </c:scaling>
        <c:delete val="1"/>
        <c:axPos val="b"/>
        <c:numFmt formatCode="ge" sourceLinked="1"/>
        <c:majorTickMark val="none"/>
        <c:minorTickMark val="none"/>
        <c:tickLblPos val="none"/>
        <c:crossAx val="93516160"/>
        <c:crosses val="autoZero"/>
        <c:auto val="1"/>
        <c:lblOffset val="100"/>
        <c:baseTimeUnit val="years"/>
      </c:dateAx>
      <c:valAx>
        <c:axId val="935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71.86</c:v>
                </c:pt>
                <c:pt idx="1">
                  <c:v>75.180000000000007</c:v>
                </c:pt>
                <c:pt idx="2">
                  <c:v>75.5</c:v>
                </c:pt>
                <c:pt idx="3">
                  <c:v>72.02</c:v>
                </c:pt>
                <c:pt idx="4">
                  <c:v>76.03</c:v>
                </c:pt>
              </c:numCache>
            </c:numRef>
          </c:val>
        </c:ser>
        <c:dLbls>
          <c:showLegendKey val="0"/>
          <c:showVal val="0"/>
          <c:showCatName val="0"/>
          <c:showSerName val="0"/>
          <c:showPercent val="0"/>
          <c:showBubbleSize val="0"/>
        </c:dLbls>
        <c:gapWidth val="150"/>
        <c:axId val="94721920"/>
        <c:axId val="947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94721920"/>
        <c:axId val="94732288"/>
      </c:lineChart>
      <c:dateAx>
        <c:axId val="94721920"/>
        <c:scaling>
          <c:orientation val="minMax"/>
        </c:scaling>
        <c:delete val="1"/>
        <c:axPos val="b"/>
        <c:numFmt formatCode="ge" sourceLinked="1"/>
        <c:majorTickMark val="none"/>
        <c:minorTickMark val="none"/>
        <c:tickLblPos val="none"/>
        <c:crossAx val="94732288"/>
        <c:crosses val="autoZero"/>
        <c:auto val="1"/>
        <c:lblOffset val="100"/>
        <c:baseTimeUnit val="years"/>
      </c:dateAx>
      <c:valAx>
        <c:axId val="947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49.21</c:v>
                </c:pt>
                <c:pt idx="1">
                  <c:v>62.99</c:v>
                </c:pt>
                <c:pt idx="2">
                  <c:v>59.95</c:v>
                </c:pt>
                <c:pt idx="3">
                  <c:v>68.11</c:v>
                </c:pt>
                <c:pt idx="4">
                  <c:v>56.99</c:v>
                </c:pt>
              </c:numCache>
            </c:numRef>
          </c:val>
        </c:ser>
        <c:dLbls>
          <c:showLegendKey val="0"/>
          <c:showVal val="0"/>
          <c:showCatName val="0"/>
          <c:showSerName val="0"/>
          <c:showPercent val="0"/>
          <c:showBubbleSize val="0"/>
        </c:dLbls>
        <c:gapWidth val="150"/>
        <c:axId val="92931584"/>
        <c:axId val="929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92931584"/>
        <c:axId val="92933504"/>
      </c:lineChart>
      <c:dateAx>
        <c:axId val="92931584"/>
        <c:scaling>
          <c:orientation val="minMax"/>
        </c:scaling>
        <c:delete val="1"/>
        <c:axPos val="b"/>
        <c:numFmt formatCode="ge" sourceLinked="1"/>
        <c:majorTickMark val="none"/>
        <c:minorTickMark val="none"/>
        <c:tickLblPos val="none"/>
        <c:crossAx val="92933504"/>
        <c:crosses val="autoZero"/>
        <c:auto val="1"/>
        <c:lblOffset val="100"/>
        <c:baseTimeUnit val="years"/>
      </c:dateAx>
      <c:valAx>
        <c:axId val="929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63968"/>
        <c:axId val="929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63968"/>
        <c:axId val="92965888"/>
      </c:lineChart>
      <c:dateAx>
        <c:axId val="92963968"/>
        <c:scaling>
          <c:orientation val="minMax"/>
        </c:scaling>
        <c:delete val="1"/>
        <c:axPos val="b"/>
        <c:numFmt formatCode="ge" sourceLinked="1"/>
        <c:majorTickMark val="none"/>
        <c:minorTickMark val="none"/>
        <c:tickLblPos val="none"/>
        <c:crossAx val="92965888"/>
        <c:crosses val="autoZero"/>
        <c:auto val="1"/>
        <c:lblOffset val="100"/>
        <c:baseTimeUnit val="years"/>
      </c:dateAx>
      <c:valAx>
        <c:axId val="929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93792"/>
        <c:axId val="945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93792"/>
        <c:axId val="94595712"/>
      </c:lineChart>
      <c:dateAx>
        <c:axId val="94593792"/>
        <c:scaling>
          <c:orientation val="minMax"/>
        </c:scaling>
        <c:delete val="1"/>
        <c:axPos val="b"/>
        <c:numFmt formatCode="ge" sourceLinked="1"/>
        <c:majorTickMark val="none"/>
        <c:minorTickMark val="none"/>
        <c:tickLblPos val="none"/>
        <c:crossAx val="94595712"/>
        <c:crosses val="autoZero"/>
        <c:auto val="1"/>
        <c:lblOffset val="100"/>
        <c:baseTimeUnit val="years"/>
      </c:dateAx>
      <c:valAx>
        <c:axId val="945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29248"/>
        <c:axId val="946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29248"/>
        <c:axId val="94628480"/>
      </c:lineChart>
      <c:dateAx>
        <c:axId val="94629248"/>
        <c:scaling>
          <c:orientation val="minMax"/>
        </c:scaling>
        <c:delete val="1"/>
        <c:axPos val="b"/>
        <c:numFmt formatCode="ge" sourceLinked="1"/>
        <c:majorTickMark val="none"/>
        <c:minorTickMark val="none"/>
        <c:tickLblPos val="none"/>
        <c:crossAx val="94628480"/>
        <c:crosses val="autoZero"/>
        <c:auto val="1"/>
        <c:lblOffset val="100"/>
        <c:baseTimeUnit val="years"/>
      </c:dateAx>
      <c:valAx>
        <c:axId val="946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56800"/>
        <c:axId val="933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56800"/>
        <c:axId val="93358720"/>
      </c:lineChart>
      <c:dateAx>
        <c:axId val="93356800"/>
        <c:scaling>
          <c:orientation val="minMax"/>
        </c:scaling>
        <c:delete val="1"/>
        <c:axPos val="b"/>
        <c:numFmt formatCode="ge" sourceLinked="1"/>
        <c:majorTickMark val="none"/>
        <c:minorTickMark val="none"/>
        <c:tickLblPos val="none"/>
        <c:crossAx val="93358720"/>
        <c:crosses val="autoZero"/>
        <c:auto val="1"/>
        <c:lblOffset val="100"/>
        <c:baseTimeUnit val="years"/>
      </c:dateAx>
      <c:valAx>
        <c:axId val="933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1330.12</c:v>
                </c:pt>
                <c:pt idx="1">
                  <c:v>1244.3399999999999</c:v>
                </c:pt>
                <c:pt idx="2">
                  <c:v>1208.8599999999999</c:v>
                </c:pt>
                <c:pt idx="3">
                  <c:v>1221.74</c:v>
                </c:pt>
                <c:pt idx="4">
                  <c:v>1140.73</c:v>
                </c:pt>
              </c:numCache>
            </c:numRef>
          </c:val>
        </c:ser>
        <c:dLbls>
          <c:showLegendKey val="0"/>
          <c:showVal val="0"/>
          <c:showCatName val="0"/>
          <c:showSerName val="0"/>
          <c:showPercent val="0"/>
          <c:showBubbleSize val="0"/>
        </c:dLbls>
        <c:gapWidth val="150"/>
        <c:axId val="93401472"/>
        <c:axId val="934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93401472"/>
        <c:axId val="93403392"/>
      </c:lineChart>
      <c:dateAx>
        <c:axId val="93401472"/>
        <c:scaling>
          <c:orientation val="minMax"/>
        </c:scaling>
        <c:delete val="1"/>
        <c:axPos val="b"/>
        <c:numFmt formatCode="ge" sourceLinked="1"/>
        <c:majorTickMark val="none"/>
        <c:minorTickMark val="none"/>
        <c:tickLblPos val="none"/>
        <c:crossAx val="93403392"/>
        <c:crosses val="autoZero"/>
        <c:auto val="1"/>
        <c:lblOffset val="100"/>
        <c:baseTimeUnit val="years"/>
      </c:dateAx>
      <c:valAx>
        <c:axId val="934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40.76</c:v>
                </c:pt>
                <c:pt idx="1">
                  <c:v>39.53</c:v>
                </c:pt>
                <c:pt idx="2">
                  <c:v>37.159999999999997</c:v>
                </c:pt>
                <c:pt idx="3">
                  <c:v>22.59</c:v>
                </c:pt>
                <c:pt idx="4">
                  <c:v>32.96</c:v>
                </c:pt>
              </c:numCache>
            </c:numRef>
          </c:val>
        </c:ser>
        <c:dLbls>
          <c:showLegendKey val="0"/>
          <c:showVal val="0"/>
          <c:showCatName val="0"/>
          <c:showSerName val="0"/>
          <c:showPercent val="0"/>
          <c:showBubbleSize val="0"/>
        </c:dLbls>
        <c:gapWidth val="150"/>
        <c:axId val="93416832"/>
        <c:axId val="934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93416832"/>
        <c:axId val="93439488"/>
      </c:lineChart>
      <c:dateAx>
        <c:axId val="93416832"/>
        <c:scaling>
          <c:orientation val="minMax"/>
        </c:scaling>
        <c:delete val="1"/>
        <c:axPos val="b"/>
        <c:numFmt formatCode="ge" sourceLinked="1"/>
        <c:majorTickMark val="none"/>
        <c:minorTickMark val="none"/>
        <c:tickLblPos val="none"/>
        <c:crossAx val="93439488"/>
        <c:crosses val="autoZero"/>
        <c:auto val="1"/>
        <c:lblOffset val="100"/>
        <c:baseTimeUnit val="years"/>
      </c:dateAx>
      <c:valAx>
        <c:axId val="934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414.6</c:v>
                </c:pt>
                <c:pt idx="1">
                  <c:v>430.39</c:v>
                </c:pt>
                <c:pt idx="2">
                  <c:v>461.2</c:v>
                </c:pt>
                <c:pt idx="3">
                  <c:v>748.71</c:v>
                </c:pt>
                <c:pt idx="4">
                  <c:v>538.59</c:v>
                </c:pt>
              </c:numCache>
            </c:numRef>
          </c:val>
        </c:ser>
        <c:dLbls>
          <c:showLegendKey val="0"/>
          <c:showVal val="0"/>
          <c:showCatName val="0"/>
          <c:showSerName val="0"/>
          <c:showPercent val="0"/>
          <c:showBubbleSize val="0"/>
        </c:dLbls>
        <c:gapWidth val="150"/>
        <c:axId val="93477504"/>
        <c:axId val="934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93477504"/>
        <c:axId val="93487872"/>
      </c:lineChart>
      <c:dateAx>
        <c:axId val="93477504"/>
        <c:scaling>
          <c:orientation val="minMax"/>
        </c:scaling>
        <c:delete val="1"/>
        <c:axPos val="b"/>
        <c:numFmt formatCode="ge" sourceLinked="1"/>
        <c:majorTickMark val="none"/>
        <c:minorTickMark val="none"/>
        <c:tickLblPos val="none"/>
        <c:crossAx val="93487872"/>
        <c:crosses val="autoZero"/>
        <c:auto val="1"/>
        <c:lblOffset val="100"/>
        <c:baseTimeUnit val="years"/>
      </c:dateAx>
      <c:valAx>
        <c:axId val="934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山口県　山口市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194875</v>
      </c>
      <c r="AJ8" s="74"/>
      <c r="AK8" s="74"/>
      <c r="AL8" s="74"/>
      <c r="AM8" s="74"/>
      <c r="AN8" s="74"/>
      <c r="AO8" s="74"/>
      <c r="AP8" s="75"/>
      <c r="AQ8" s="56">
        <f>データ!R6</f>
        <v>1023.23</v>
      </c>
      <c r="AR8" s="56"/>
      <c r="AS8" s="56"/>
      <c r="AT8" s="56"/>
      <c r="AU8" s="56"/>
      <c r="AV8" s="56"/>
      <c r="AW8" s="56"/>
      <c r="AX8" s="56"/>
      <c r="AY8" s="56">
        <f>データ!S6</f>
        <v>190.45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2.63</v>
      </c>
      <c r="S10" s="56"/>
      <c r="T10" s="56"/>
      <c r="U10" s="56"/>
      <c r="V10" s="56"/>
      <c r="W10" s="56"/>
      <c r="X10" s="56"/>
      <c r="Y10" s="56"/>
      <c r="Z10" s="64">
        <f>データ!P6</f>
        <v>3090</v>
      </c>
      <c r="AA10" s="64"/>
      <c r="AB10" s="64"/>
      <c r="AC10" s="64"/>
      <c r="AD10" s="64"/>
      <c r="AE10" s="64"/>
      <c r="AF10" s="64"/>
      <c r="AG10" s="64"/>
      <c r="AH10" s="2"/>
      <c r="AI10" s="64">
        <f>データ!T6</f>
        <v>5094</v>
      </c>
      <c r="AJ10" s="64"/>
      <c r="AK10" s="64"/>
      <c r="AL10" s="64"/>
      <c r="AM10" s="64"/>
      <c r="AN10" s="64"/>
      <c r="AO10" s="64"/>
      <c r="AP10" s="64"/>
      <c r="AQ10" s="56">
        <f>データ!U6</f>
        <v>69.599999999999994</v>
      </c>
      <c r="AR10" s="56"/>
      <c r="AS10" s="56"/>
      <c r="AT10" s="56"/>
      <c r="AU10" s="56"/>
      <c r="AV10" s="56"/>
      <c r="AW10" s="56"/>
      <c r="AX10" s="56"/>
      <c r="AY10" s="56">
        <f>データ!V6</f>
        <v>73.19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352039</v>
      </c>
      <c r="D6" s="31">
        <f t="shared" si="3"/>
        <v>47</v>
      </c>
      <c r="E6" s="31">
        <f t="shared" si="3"/>
        <v>1</v>
      </c>
      <c r="F6" s="31">
        <f t="shared" si="3"/>
        <v>0</v>
      </c>
      <c r="G6" s="31">
        <f t="shared" si="3"/>
        <v>0</v>
      </c>
      <c r="H6" s="31" t="str">
        <f t="shared" si="3"/>
        <v>山口県　山口市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2.63</v>
      </c>
      <c r="P6" s="32">
        <f t="shared" si="3"/>
        <v>3090</v>
      </c>
      <c r="Q6" s="32">
        <f t="shared" si="3"/>
        <v>194875</v>
      </c>
      <c r="R6" s="32">
        <f t="shared" si="3"/>
        <v>1023.23</v>
      </c>
      <c r="S6" s="32">
        <f t="shared" si="3"/>
        <v>190.45</v>
      </c>
      <c r="T6" s="32">
        <f t="shared" si="3"/>
        <v>5094</v>
      </c>
      <c r="U6" s="32">
        <f t="shared" si="3"/>
        <v>69.599999999999994</v>
      </c>
      <c r="V6" s="32">
        <f t="shared" si="3"/>
        <v>73.19</v>
      </c>
      <c r="W6" s="33">
        <f>IF(W7="",NA(),W7)</f>
        <v>49.21</v>
      </c>
      <c r="X6" s="33">
        <f t="shared" ref="X6:AF6" si="4">IF(X7="",NA(),X7)</f>
        <v>62.99</v>
      </c>
      <c r="Y6" s="33">
        <f t="shared" si="4"/>
        <v>59.95</v>
      </c>
      <c r="Z6" s="33">
        <f t="shared" si="4"/>
        <v>68.11</v>
      </c>
      <c r="AA6" s="33">
        <f t="shared" si="4"/>
        <v>56.99</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1330.12</v>
      </c>
      <c r="BE6" s="33">
        <f t="shared" ref="BE6:BM6" si="7">IF(BE7="",NA(),BE7)</f>
        <v>1244.3399999999999</v>
      </c>
      <c r="BF6" s="33">
        <f t="shared" si="7"/>
        <v>1208.8599999999999</v>
      </c>
      <c r="BG6" s="33">
        <f t="shared" si="7"/>
        <v>1221.74</v>
      </c>
      <c r="BH6" s="33">
        <f t="shared" si="7"/>
        <v>1140.73</v>
      </c>
      <c r="BI6" s="33">
        <f t="shared" si="7"/>
        <v>1187.81</v>
      </c>
      <c r="BJ6" s="33">
        <f t="shared" si="7"/>
        <v>1168.8</v>
      </c>
      <c r="BK6" s="33">
        <f t="shared" si="7"/>
        <v>1158.82</v>
      </c>
      <c r="BL6" s="33">
        <f t="shared" si="7"/>
        <v>1167.7</v>
      </c>
      <c r="BM6" s="33">
        <f t="shared" si="7"/>
        <v>1228.58</v>
      </c>
      <c r="BN6" s="32" t="str">
        <f>IF(BN7="","",IF(BN7="-","【-】","【"&amp;SUBSTITUTE(TEXT(BN7,"#,##0.00"),"-","△")&amp;"】"))</f>
        <v>【1,239.32】</v>
      </c>
      <c r="BO6" s="33">
        <f>IF(BO7="",NA(),BO7)</f>
        <v>40.76</v>
      </c>
      <c r="BP6" s="33">
        <f t="shared" ref="BP6:BX6" si="8">IF(BP7="",NA(),BP7)</f>
        <v>39.53</v>
      </c>
      <c r="BQ6" s="33">
        <f t="shared" si="8"/>
        <v>37.159999999999997</v>
      </c>
      <c r="BR6" s="33">
        <f t="shared" si="8"/>
        <v>22.59</v>
      </c>
      <c r="BS6" s="33">
        <f t="shared" si="8"/>
        <v>32.96</v>
      </c>
      <c r="BT6" s="33">
        <f t="shared" si="8"/>
        <v>57.96</v>
      </c>
      <c r="BU6" s="33">
        <f t="shared" si="8"/>
        <v>56.44</v>
      </c>
      <c r="BV6" s="33">
        <f t="shared" si="8"/>
        <v>55.6</v>
      </c>
      <c r="BW6" s="33">
        <f t="shared" si="8"/>
        <v>54.43</v>
      </c>
      <c r="BX6" s="33">
        <f t="shared" si="8"/>
        <v>53.81</v>
      </c>
      <c r="BY6" s="32" t="str">
        <f>IF(BY7="","",IF(BY7="-","【-】","【"&amp;SUBSTITUTE(TEXT(BY7,"#,##0.00"),"-","△")&amp;"】"))</f>
        <v>【36.33】</v>
      </c>
      <c r="BZ6" s="33">
        <f>IF(BZ7="",NA(),BZ7)</f>
        <v>414.6</v>
      </c>
      <c r="CA6" s="33">
        <f t="shared" ref="CA6:CI6" si="9">IF(CA7="",NA(),CA7)</f>
        <v>430.39</v>
      </c>
      <c r="CB6" s="33">
        <f t="shared" si="9"/>
        <v>461.2</v>
      </c>
      <c r="CC6" s="33">
        <f t="shared" si="9"/>
        <v>748.71</v>
      </c>
      <c r="CD6" s="33">
        <f t="shared" si="9"/>
        <v>538.59</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74.22</v>
      </c>
      <c r="CL6" s="33">
        <f t="shared" ref="CL6:CT6" si="10">IF(CL7="",NA(),CL7)</f>
        <v>68.05</v>
      </c>
      <c r="CM6" s="33">
        <f t="shared" si="10"/>
        <v>66.17</v>
      </c>
      <c r="CN6" s="33">
        <f t="shared" si="10"/>
        <v>66.52</v>
      </c>
      <c r="CO6" s="33">
        <f t="shared" si="10"/>
        <v>62.36</v>
      </c>
      <c r="CP6" s="33">
        <f t="shared" si="10"/>
        <v>60.92</v>
      </c>
      <c r="CQ6" s="33">
        <f t="shared" si="10"/>
        <v>59.84</v>
      </c>
      <c r="CR6" s="33">
        <f t="shared" si="10"/>
        <v>60.66</v>
      </c>
      <c r="CS6" s="33">
        <f t="shared" si="10"/>
        <v>60.17</v>
      </c>
      <c r="CT6" s="33">
        <f t="shared" si="10"/>
        <v>58.96</v>
      </c>
      <c r="CU6" s="32" t="str">
        <f>IF(CU7="","",IF(CU7="-","【-】","【"&amp;SUBSTITUTE(TEXT(CU7,"#,##0.00"),"-","△")&amp;"】"))</f>
        <v>【58.19】</v>
      </c>
      <c r="CV6" s="33">
        <f>IF(CV7="",NA(),CV7)</f>
        <v>71.86</v>
      </c>
      <c r="CW6" s="33">
        <f t="shared" ref="CW6:DE6" si="11">IF(CW7="",NA(),CW7)</f>
        <v>75.180000000000007</v>
      </c>
      <c r="CX6" s="33">
        <f t="shared" si="11"/>
        <v>75.5</v>
      </c>
      <c r="CY6" s="33">
        <f t="shared" si="11"/>
        <v>72.02</v>
      </c>
      <c r="CZ6" s="33">
        <f t="shared" si="11"/>
        <v>76.03</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352039</v>
      </c>
      <c r="D7" s="35">
        <v>47</v>
      </c>
      <c r="E7" s="35">
        <v>1</v>
      </c>
      <c r="F7" s="35">
        <v>0</v>
      </c>
      <c r="G7" s="35">
        <v>0</v>
      </c>
      <c r="H7" s="35" t="s">
        <v>93</v>
      </c>
      <c r="I7" s="35" t="s">
        <v>94</v>
      </c>
      <c r="J7" s="35" t="s">
        <v>95</v>
      </c>
      <c r="K7" s="35" t="s">
        <v>96</v>
      </c>
      <c r="L7" s="35" t="s">
        <v>97</v>
      </c>
      <c r="M7" s="36" t="s">
        <v>98</v>
      </c>
      <c r="N7" s="36" t="s">
        <v>99</v>
      </c>
      <c r="O7" s="36">
        <v>2.63</v>
      </c>
      <c r="P7" s="36">
        <v>3090</v>
      </c>
      <c r="Q7" s="36">
        <v>194875</v>
      </c>
      <c r="R7" s="36">
        <v>1023.23</v>
      </c>
      <c r="S7" s="36">
        <v>190.45</v>
      </c>
      <c r="T7" s="36">
        <v>5094</v>
      </c>
      <c r="U7" s="36">
        <v>69.599999999999994</v>
      </c>
      <c r="V7" s="36">
        <v>73.19</v>
      </c>
      <c r="W7" s="36">
        <v>49.21</v>
      </c>
      <c r="X7" s="36">
        <v>62.99</v>
      </c>
      <c r="Y7" s="36">
        <v>59.95</v>
      </c>
      <c r="Z7" s="36">
        <v>68.11</v>
      </c>
      <c r="AA7" s="36">
        <v>56.99</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1330.12</v>
      </c>
      <c r="BE7" s="36">
        <v>1244.3399999999999</v>
      </c>
      <c r="BF7" s="36">
        <v>1208.8599999999999</v>
      </c>
      <c r="BG7" s="36">
        <v>1221.74</v>
      </c>
      <c r="BH7" s="36">
        <v>1140.73</v>
      </c>
      <c r="BI7" s="36">
        <v>1187.81</v>
      </c>
      <c r="BJ7" s="36">
        <v>1168.8</v>
      </c>
      <c r="BK7" s="36">
        <v>1158.82</v>
      </c>
      <c r="BL7" s="36">
        <v>1167.7</v>
      </c>
      <c r="BM7" s="36">
        <v>1228.58</v>
      </c>
      <c r="BN7" s="36">
        <v>1239.32</v>
      </c>
      <c r="BO7" s="36">
        <v>40.76</v>
      </c>
      <c r="BP7" s="36">
        <v>39.53</v>
      </c>
      <c r="BQ7" s="36">
        <v>37.159999999999997</v>
      </c>
      <c r="BR7" s="36">
        <v>22.59</v>
      </c>
      <c r="BS7" s="36">
        <v>32.96</v>
      </c>
      <c r="BT7" s="36">
        <v>57.96</v>
      </c>
      <c r="BU7" s="36">
        <v>56.44</v>
      </c>
      <c r="BV7" s="36">
        <v>55.6</v>
      </c>
      <c r="BW7" s="36">
        <v>54.43</v>
      </c>
      <c r="BX7" s="36">
        <v>53.81</v>
      </c>
      <c r="BY7" s="36">
        <v>36.33</v>
      </c>
      <c r="BZ7" s="36">
        <v>414.6</v>
      </c>
      <c r="CA7" s="36">
        <v>430.39</v>
      </c>
      <c r="CB7" s="36">
        <v>461.2</v>
      </c>
      <c r="CC7" s="36">
        <v>748.71</v>
      </c>
      <c r="CD7" s="36">
        <v>538.59</v>
      </c>
      <c r="CE7" s="36">
        <v>263.20999999999998</v>
      </c>
      <c r="CF7" s="36">
        <v>270.7</v>
      </c>
      <c r="CG7" s="36">
        <v>275.86</v>
      </c>
      <c r="CH7" s="36">
        <v>279.8</v>
      </c>
      <c r="CI7" s="36">
        <v>284.64999999999998</v>
      </c>
      <c r="CJ7" s="36">
        <v>476.46</v>
      </c>
      <c r="CK7" s="36">
        <v>74.22</v>
      </c>
      <c r="CL7" s="36">
        <v>68.05</v>
      </c>
      <c r="CM7" s="36">
        <v>66.17</v>
      </c>
      <c r="CN7" s="36">
        <v>66.52</v>
      </c>
      <c r="CO7" s="36">
        <v>62.36</v>
      </c>
      <c r="CP7" s="36">
        <v>60.92</v>
      </c>
      <c r="CQ7" s="36">
        <v>59.84</v>
      </c>
      <c r="CR7" s="36">
        <v>60.66</v>
      </c>
      <c r="CS7" s="36">
        <v>60.17</v>
      </c>
      <c r="CT7" s="36">
        <v>58.96</v>
      </c>
      <c r="CU7" s="36">
        <v>58.19</v>
      </c>
      <c r="CV7" s="36">
        <v>71.86</v>
      </c>
      <c r="CW7" s="36">
        <v>75.180000000000007</v>
      </c>
      <c r="CX7" s="36">
        <v>75.5</v>
      </c>
      <c r="CY7" s="36">
        <v>72.02</v>
      </c>
      <c r="CZ7" s="36">
        <v>76.03</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2016-02-12T02:59:36Z</cp:lastPrinted>
  <dcterms:created xsi:type="dcterms:W3CDTF">2016-01-18T05:05:31Z</dcterms:created>
  <dcterms:modified xsi:type="dcterms:W3CDTF">2016-02-17T04:54:37Z</dcterms:modified>
</cp:coreProperties>
</file>