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R10" i="4" s="1"/>
  <c r="N6" i="5"/>
  <c r="J10" i="4" s="1"/>
  <c r="M6" i="5"/>
  <c r="B10" i="4" s="1"/>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Z8" i="4"/>
  <c r="B8" i="4"/>
  <c r="B6" i="4"/>
  <c r="D10" i="5" l="1"/>
  <c r="C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<sst xmlns="http://schemas.openxmlformats.org/spreadsheetml/2006/main" count="218" uniqueCount="108">
  <si>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</si>
  <si>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</si>
  <si>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</si>
  <si>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</si>
  <si>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</si>
  <si>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</si>
  <si>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</si>
  <si>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</si>
  <si>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</si>
  <si>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</si>
  <si>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</si>
  <si>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</si>
  <si>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</si>
  <si>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</si>
  <si>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</si>
  <si>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</si>
  <si>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</si>
  <si>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</si>
  <si>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</si>
  <si>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</si>
  <si>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</si>
  <si>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</si>
  <si>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</si>
  <si>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</si>
  <si>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</si>
  <si>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</si>
  <si>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</si>
  <si>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</si>
  <si>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</si>
  <si>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</si>
  <si>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</si>
  <si>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</si>
  <si>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</si>
  <si>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</si>
  <si>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</si>
  <si>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</si>
  <si>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</si>
  <si>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</si>
  <si>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</si>
  <si>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</si>
  <si>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</si>
  <si>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</si>
  <si>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</si>
  <si>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</si>
  <si>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</si>
  <si>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</si>
  <si>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</si>
  <si>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</si>
  <si>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</si>
  <si>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</si>
  <si>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</si>
  <si>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</si>
  <si>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</si>
  <si>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</si>
  <si>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</si>
  <si>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</si>
  <si>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</si>
  <si>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</si>
  <si>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</si>
  <si>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</si>
  <si>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</si>
  <si>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</si>
  <si>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</si>
  <si>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</si>
  <si>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</si>
  <si>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</si>
  <si>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</si>
  <si>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</si>
  <si>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</si>
  <si>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</si>
  <si>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</si>
  <si>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</si>
  <si>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</si>
  <si>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</si>
  <si>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</si>
  <si>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</si>
  <si>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</si>
  <si>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</si>
  <si>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</si>
  <si>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</si>
  <si>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</si>
  <si>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</si>
  <si>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</si>
  <si>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</si>
  <si>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</si>
  <si>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</si>
  <si>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</si>
  <si>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</si>
  <si>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</si>
  <si>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</si>
  <si>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</si>
  <si>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</si>
  <si>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</si>
  <si>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</si>
  <si>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</si>
  <si>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</si>
  <si>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</si>
  <si>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</si>
  <si>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</si>
  <si>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</si>
  <si>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</si>
  <si>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</si>
  <si>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</si>
  <si>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</si>
  <si>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</si>
  <si>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岩国市における簡易水道事業は、当初17簡易水道事業があり、そのうち３簡易水道事業が離島における事業経営である。
　平成20年に簡易水道事業統合計画を作成し、平成23年４月より順次上水道事業に移管統合しており、最終的には離島の３簡易水道のみが事業として残ることとなる。
　平成23年度以降、使用者の多い規模の大きな簡易水道事業が、順次統合されていく過程において、残された離島を含む簡易水道事業の経営では、当然事業及び会計規模の縮小、それに伴う地方債償還額の会計に占める比率の増大が進むこととなり、経営効率は悪化していく。
　グラフの推移における、①収益的収支比率の低下、④企業債残高対給水収益比率の増大、⑤料金回収率の低下、⑥給水原価の増大は、すべて移管統合の推進に伴うものと考えられる。</t>
    <rPh sb="1" eb="4">
      <t>イワクニシ</t>
    </rPh>
    <rPh sb="8" eb="10">
      <t>カンイ</t>
    </rPh>
    <rPh sb="10" eb="12">
      <t>スイドウ</t>
    </rPh>
    <rPh sb="12" eb="14">
      <t>ジギョウ</t>
    </rPh>
    <rPh sb="16" eb="18">
      <t>トウショ</t>
    </rPh>
    <rPh sb="20" eb="22">
      <t>カンイ</t>
    </rPh>
    <rPh sb="22" eb="24">
      <t>スイドウ</t>
    </rPh>
    <rPh sb="24" eb="26">
      <t>ジギョウ</t>
    </rPh>
    <rPh sb="35" eb="37">
      <t>カンイ</t>
    </rPh>
    <rPh sb="37" eb="39">
      <t>スイドウ</t>
    </rPh>
    <rPh sb="39" eb="41">
      <t>ジギョウ</t>
    </rPh>
    <rPh sb="42" eb="44">
      <t>リトウ</t>
    </rPh>
    <rPh sb="48" eb="50">
      <t>ジギョウ</t>
    </rPh>
    <rPh sb="50" eb="52">
      <t>ケイエイ</t>
    </rPh>
    <rPh sb="58" eb="60">
      <t>ヘイセイ</t>
    </rPh>
    <rPh sb="62" eb="63">
      <t>ネン</t>
    </rPh>
    <rPh sb="64" eb="66">
      <t>カンイ</t>
    </rPh>
    <rPh sb="66" eb="68">
      <t>スイドウ</t>
    </rPh>
    <rPh sb="68" eb="70">
      <t>ジギョウ</t>
    </rPh>
    <rPh sb="70" eb="72">
      <t>トウゴウ</t>
    </rPh>
    <rPh sb="72" eb="74">
      <t>ケイカク</t>
    </rPh>
    <rPh sb="75" eb="77">
      <t>サクセイ</t>
    </rPh>
    <rPh sb="79" eb="81">
      <t>ヘイセイ</t>
    </rPh>
    <rPh sb="83" eb="84">
      <t>ネン</t>
    </rPh>
    <rPh sb="85" eb="86">
      <t>ツキ</t>
    </rPh>
    <rPh sb="88" eb="90">
      <t>ジュンジ</t>
    </rPh>
    <rPh sb="90" eb="92">
      <t>ジョウスイ</t>
    </rPh>
    <rPh sb="92" eb="93">
      <t>ドウ</t>
    </rPh>
    <rPh sb="93" eb="95">
      <t>ジギョウ</t>
    </rPh>
    <rPh sb="96" eb="98">
      <t>イカン</t>
    </rPh>
    <rPh sb="98" eb="100">
      <t>トウゴウ</t>
    </rPh>
    <rPh sb="105" eb="108">
      <t>サイシュウテキ</t>
    </rPh>
    <rPh sb="110" eb="112">
      <t>リトウ</t>
    </rPh>
    <rPh sb="114" eb="116">
      <t>カンイ</t>
    </rPh>
    <rPh sb="116" eb="118">
      <t>スイドウ</t>
    </rPh>
    <rPh sb="121" eb="123">
      <t>ジギョウ</t>
    </rPh>
    <rPh sb="126" eb="127">
      <t>ノコ</t>
    </rPh>
    <rPh sb="136" eb="138">
      <t>ヘイセイ</t>
    </rPh>
    <rPh sb="140" eb="142">
      <t>ネンド</t>
    </rPh>
    <rPh sb="142" eb="144">
      <t>イコウ</t>
    </rPh>
    <rPh sb="145" eb="148">
      <t>シヨウシャ</t>
    </rPh>
    <rPh sb="149" eb="150">
      <t>オオ</t>
    </rPh>
    <rPh sb="151" eb="153">
      <t>キボ</t>
    </rPh>
    <rPh sb="154" eb="155">
      <t>オオ</t>
    </rPh>
    <rPh sb="157" eb="159">
      <t>カンイ</t>
    </rPh>
    <rPh sb="159" eb="161">
      <t>スイドウ</t>
    </rPh>
    <rPh sb="161" eb="163">
      <t>ジギョウ</t>
    </rPh>
    <rPh sb="165" eb="167">
      <t>ジュンジ</t>
    </rPh>
    <rPh sb="167" eb="169">
      <t>トウゴウ</t>
    </rPh>
    <rPh sb="174" eb="176">
      <t>カテイ</t>
    </rPh>
    <rPh sb="181" eb="182">
      <t>ノコ</t>
    </rPh>
    <rPh sb="185" eb="187">
      <t>リトウ</t>
    </rPh>
    <rPh sb="188" eb="189">
      <t>フク</t>
    </rPh>
    <rPh sb="190" eb="192">
      <t>カンイ</t>
    </rPh>
    <rPh sb="192" eb="194">
      <t>スイドウ</t>
    </rPh>
    <rPh sb="194" eb="196">
      <t>ジギョウ</t>
    </rPh>
    <rPh sb="197" eb="199">
      <t>ケイエイ</t>
    </rPh>
    <rPh sb="202" eb="204">
      <t>トウゼン</t>
    </rPh>
    <rPh sb="204" eb="206">
      <t>ジギョウ</t>
    </rPh>
    <rPh sb="206" eb="207">
      <t>オヨ</t>
    </rPh>
    <rPh sb="208" eb="210">
      <t>カイケイ</t>
    </rPh>
    <rPh sb="210" eb="212">
      <t>キボ</t>
    </rPh>
    <rPh sb="213" eb="215">
      <t>シュクショウ</t>
    </rPh>
    <rPh sb="219" eb="220">
      <t>トモナ</t>
    </rPh>
    <rPh sb="221" eb="224">
      <t>チホウサイ</t>
    </rPh>
    <rPh sb="224" eb="226">
      <t>ショウカン</t>
    </rPh>
    <rPh sb="226" eb="227">
      <t>ガク</t>
    </rPh>
    <rPh sb="228" eb="230">
      <t>カイケイ</t>
    </rPh>
    <rPh sb="231" eb="232">
      <t>シ</t>
    </rPh>
    <rPh sb="234" eb="236">
      <t>ヒリツ</t>
    </rPh>
    <rPh sb="237" eb="239">
      <t>ゾウダイ</t>
    </rPh>
    <rPh sb="240" eb="241">
      <t>スス</t>
    </rPh>
    <rPh sb="248" eb="250">
      <t>ケイエイ</t>
    </rPh>
    <rPh sb="250" eb="252">
      <t>コウリツ</t>
    </rPh>
    <rPh sb="253" eb="255">
      <t>アッカ</t>
    </rPh>
    <rPh sb="266" eb="268">
      <t>スイイ</t>
    </rPh>
    <rPh sb="274" eb="277">
      <t>シュウエキテキ</t>
    </rPh>
    <rPh sb="277" eb="279">
      <t>シュウシ</t>
    </rPh>
    <rPh sb="279" eb="281">
      <t>ヒリツ</t>
    </rPh>
    <rPh sb="282" eb="284">
      <t>テイカ</t>
    </rPh>
    <rPh sb="286" eb="288">
      <t>キギョウ</t>
    </rPh>
    <rPh sb="288" eb="289">
      <t>サイ</t>
    </rPh>
    <rPh sb="289" eb="291">
      <t>ザンダカ</t>
    </rPh>
    <rPh sb="291" eb="292">
      <t>タイ</t>
    </rPh>
    <rPh sb="292" eb="294">
      <t>キュウスイ</t>
    </rPh>
    <rPh sb="294" eb="296">
      <t>シュウエキ</t>
    </rPh>
    <rPh sb="296" eb="298">
      <t>ヒリツ</t>
    </rPh>
    <rPh sb="299" eb="301">
      <t>ゾウダイ</t>
    </rPh>
    <rPh sb="303" eb="305">
      <t>リョウキン</t>
    </rPh>
    <rPh sb="305" eb="307">
      <t>カイシュウ</t>
    </rPh>
    <rPh sb="307" eb="308">
      <t>リツ</t>
    </rPh>
    <rPh sb="309" eb="311">
      <t>テイカ</t>
    </rPh>
    <rPh sb="313" eb="315">
      <t>キュウスイ</t>
    </rPh>
    <rPh sb="315" eb="317">
      <t>ゲンカ</t>
    </rPh>
    <rPh sb="318" eb="320">
      <t>ゾウダイ</t>
    </rPh>
    <rPh sb="325" eb="327">
      <t>イカン</t>
    </rPh>
    <rPh sb="327" eb="329">
      <t>トウゴウ</t>
    </rPh>
    <rPh sb="330" eb="332">
      <t>スイシン</t>
    </rPh>
    <rPh sb="333" eb="334">
      <t>トモナ</t>
    </rPh>
    <rPh sb="338" eb="339">
      <t>カンガ</t>
    </rPh>
    <phoneticPr fontId="4"/>
  </si>
  <si>
    <t xml:space="preserve">　移管に伴う事業規模の縮小に伴い、平成28年度からは、離島における３簡易水道事業のみとなる。
　これまでも、事業の移管縮小に伴い職員数を減らし人件費を抑えるなど適時対応してきた。
　今後運営する簡易水道事業は、いずれも離島であり、加入率も収納率も100％に近い。
　しかしながら、これらの地域は人口減少の続く過疎及び高齢化地域でもあり、立地上今後の新規加入等発展の余地も見込まれない状況であり、健全性・効率性を求める事は容易ではない。
　また、各施設とも昭和40年代に整備されており、管路の老朽化にも対応しなければならない。　
　今後は、無理のない事業運営計画を立て、長寿命化対策を推進する必要がある。
</t>
    <rPh sb="1" eb="3">
      <t>イカン</t>
    </rPh>
    <rPh sb="4" eb="5">
      <t>トモナ</t>
    </rPh>
    <rPh sb="6" eb="8">
      <t>ジギョウ</t>
    </rPh>
    <rPh sb="8" eb="10">
      <t>キボ</t>
    </rPh>
    <rPh sb="11" eb="13">
      <t>シュクショウ</t>
    </rPh>
    <rPh sb="14" eb="15">
      <t>トモナ</t>
    </rPh>
    <rPh sb="17" eb="19">
      <t>ヘイセイ</t>
    </rPh>
    <rPh sb="21" eb="23">
      <t>ネンド</t>
    </rPh>
    <rPh sb="27" eb="29">
      <t>リトウ</t>
    </rPh>
    <rPh sb="34" eb="36">
      <t>カンイ</t>
    </rPh>
    <rPh sb="36" eb="38">
      <t>スイドウ</t>
    </rPh>
    <rPh sb="38" eb="40">
      <t>ジギョウ</t>
    </rPh>
    <rPh sb="54" eb="56">
      <t>ジギョウ</t>
    </rPh>
    <rPh sb="57" eb="59">
      <t>イカン</t>
    </rPh>
    <rPh sb="59" eb="61">
      <t>シュクショウ</t>
    </rPh>
    <rPh sb="62" eb="63">
      <t>トモナ</t>
    </rPh>
    <rPh sb="64" eb="67">
      <t>ショクインスウ</t>
    </rPh>
    <rPh sb="68" eb="69">
      <t>ヘ</t>
    </rPh>
    <rPh sb="71" eb="74">
      <t>ジンケンヒ</t>
    </rPh>
    <rPh sb="75" eb="76">
      <t>オサ</t>
    </rPh>
    <rPh sb="80" eb="82">
      <t>テキジ</t>
    </rPh>
    <rPh sb="82" eb="84">
      <t>タイオウ</t>
    </rPh>
    <rPh sb="91" eb="93">
      <t>コンゴ</t>
    </rPh>
    <rPh sb="93" eb="95">
      <t>ウンエイ</t>
    </rPh>
    <rPh sb="97" eb="99">
      <t>カンイ</t>
    </rPh>
    <rPh sb="99" eb="101">
      <t>スイドウ</t>
    </rPh>
    <rPh sb="101" eb="103">
      <t>ジギョウ</t>
    </rPh>
    <rPh sb="109" eb="111">
      <t>リトウ</t>
    </rPh>
    <rPh sb="117" eb="118">
      <t>リツ</t>
    </rPh>
    <rPh sb="119" eb="121">
      <t>シュウノウ</t>
    </rPh>
    <rPh sb="121" eb="122">
      <t>リツ</t>
    </rPh>
    <rPh sb="128" eb="129">
      <t>チカ</t>
    </rPh>
    <rPh sb="144" eb="146">
      <t>チイキ</t>
    </rPh>
    <rPh sb="147" eb="149">
      <t>ジンコウ</t>
    </rPh>
    <rPh sb="149" eb="151">
      <t>ゲンショウ</t>
    </rPh>
    <rPh sb="152" eb="153">
      <t>ツヅ</t>
    </rPh>
    <rPh sb="154" eb="156">
      <t>カソ</t>
    </rPh>
    <rPh sb="156" eb="157">
      <t>オヨ</t>
    </rPh>
    <rPh sb="158" eb="160">
      <t>コウレイ</t>
    </rPh>
    <rPh sb="160" eb="161">
      <t>カ</t>
    </rPh>
    <rPh sb="161" eb="163">
      <t>チイキ</t>
    </rPh>
    <rPh sb="168" eb="170">
      <t>リッチ</t>
    </rPh>
    <rPh sb="170" eb="171">
      <t>ジョウ</t>
    </rPh>
    <rPh sb="171" eb="173">
      <t>コンゴ</t>
    </rPh>
    <rPh sb="174" eb="176">
      <t>シンキ</t>
    </rPh>
    <rPh sb="176" eb="178">
      <t>カニュウ</t>
    </rPh>
    <rPh sb="178" eb="179">
      <t>トウ</t>
    </rPh>
    <rPh sb="179" eb="181">
      <t>ハッテン</t>
    </rPh>
    <rPh sb="182" eb="184">
      <t>ヨチ</t>
    </rPh>
    <rPh sb="185" eb="187">
      <t>ミコ</t>
    </rPh>
    <rPh sb="191" eb="193">
      <t>ジョウキョウ</t>
    </rPh>
    <rPh sb="197" eb="200">
      <t>ケンゼンセイ</t>
    </rPh>
    <rPh sb="201" eb="204">
      <t>コウリツセイ</t>
    </rPh>
    <rPh sb="205" eb="206">
      <t>モト</t>
    </rPh>
    <rPh sb="208" eb="209">
      <t>コト</t>
    </rPh>
    <rPh sb="210" eb="212">
      <t>ヨウイ</t>
    </rPh>
    <rPh sb="222" eb="225">
      <t>カクシセツ</t>
    </rPh>
    <rPh sb="227" eb="229">
      <t>ショウワ</t>
    </rPh>
    <rPh sb="231" eb="233">
      <t>ネンダイ</t>
    </rPh>
    <rPh sb="234" eb="236">
      <t>セイビ</t>
    </rPh>
    <rPh sb="242" eb="244">
      <t>カンロ</t>
    </rPh>
    <rPh sb="245" eb="248">
      <t>ロウキュウカ</t>
    </rPh>
    <rPh sb="250" eb="252">
      <t>タイオウ</t>
    </rPh>
    <rPh sb="265" eb="267">
      <t>コンゴ</t>
    </rPh>
    <rPh sb="269" eb="271">
      <t>ムリ</t>
    </rPh>
    <rPh sb="274" eb="276">
      <t>ジギョウ</t>
    </rPh>
    <rPh sb="276" eb="278">
      <t>ウンエイ</t>
    </rPh>
    <rPh sb="278" eb="280">
      <t>ケイカク</t>
    </rPh>
    <rPh sb="281" eb="282">
      <t>タ</t>
    </rPh>
    <rPh sb="284" eb="285">
      <t>チョウ</t>
    </rPh>
    <rPh sb="285" eb="288">
      <t>ジュミョウカ</t>
    </rPh>
    <rPh sb="288" eb="290">
      <t>タイサク</t>
    </rPh>
    <rPh sb="291" eb="293">
      <t>スイシン</t>
    </rPh>
    <rPh sb="295" eb="297">
      <t>ヒツヨウ</t>
    </rPh>
    <phoneticPr fontId="4"/>
  </si>
  <si>
    <t>　簡易水道施設は、簡易水道統合計画に基づき順次移管中である。
　施設の中には、離島の３簡易水道など、昭和40年代に整備されたものもあり、管路施設については、法定耐用年数を迎えている管路もある。
　これら簡易水道施設の老朽管への対応としては、漏水・施設故障等が発生した時に行う事後保全のみであり、具体的な更新等の計画を策定・実施する予防保全は、これまで老朽化が原因となる漏水・断水の規模が小さかったため実施されていない。</t>
    <rPh sb="1" eb="3">
      <t>カンイ</t>
    </rPh>
    <rPh sb="3" eb="5">
      <t>スイドウ</t>
    </rPh>
    <rPh sb="5" eb="7">
      <t>シセツ</t>
    </rPh>
    <rPh sb="9" eb="11">
      <t>カンイ</t>
    </rPh>
    <rPh sb="11" eb="13">
      <t>スイドウ</t>
    </rPh>
    <rPh sb="13" eb="15">
      <t>トウゴウ</t>
    </rPh>
    <rPh sb="15" eb="17">
      <t>ケイカク</t>
    </rPh>
    <rPh sb="18" eb="19">
      <t>モト</t>
    </rPh>
    <rPh sb="21" eb="23">
      <t>ジュンジ</t>
    </rPh>
    <rPh sb="23" eb="25">
      <t>イカン</t>
    </rPh>
    <rPh sb="25" eb="26">
      <t>チュウ</t>
    </rPh>
    <rPh sb="32" eb="34">
      <t>シセツ</t>
    </rPh>
    <rPh sb="35" eb="36">
      <t>ナカ</t>
    </rPh>
    <rPh sb="39" eb="41">
      <t>リトウ</t>
    </rPh>
    <rPh sb="43" eb="45">
      <t>カンイ</t>
    </rPh>
    <rPh sb="45" eb="47">
      <t>スイドウ</t>
    </rPh>
    <rPh sb="50" eb="52">
      <t>ショウワ</t>
    </rPh>
    <rPh sb="54" eb="56">
      <t>ネンダイ</t>
    </rPh>
    <rPh sb="57" eb="59">
      <t>セイビ</t>
    </rPh>
    <rPh sb="68" eb="70">
      <t>カンロ</t>
    </rPh>
    <rPh sb="70" eb="72">
      <t>シセツ</t>
    </rPh>
    <rPh sb="78" eb="80">
      <t>ホウテイ</t>
    </rPh>
    <rPh sb="80" eb="82">
      <t>タイヨウ</t>
    </rPh>
    <rPh sb="82" eb="84">
      <t>ネンスウ</t>
    </rPh>
    <rPh sb="85" eb="86">
      <t>ムカ</t>
    </rPh>
    <rPh sb="90" eb="92">
      <t>カンロ</t>
    </rPh>
    <rPh sb="101" eb="103">
      <t>カンイ</t>
    </rPh>
    <rPh sb="103" eb="105">
      <t>スイドウ</t>
    </rPh>
    <rPh sb="105" eb="107">
      <t>シセツ</t>
    </rPh>
    <rPh sb="108" eb="110">
      <t>ロウキュウ</t>
    </rPh>
    <rPh sb="110" eb="111">
      <t>カン</t>
    </rPh>
    <rPh sb="113" eb="115">
      <t>タイオウ</t>
    </rPh>
    <rPh sb="120" eb="122">
      <t>ロウスイ</t>
    </rPh>
    <rPh sb="123" eb="125">
      <t>シセツ</t>
    </rPh>
    <rPh sb="125" eb="128">
      <t>コショウトウ</t>
    </rPh>
    <rPh sb="129" eb="131">
      <t>ハッセイ</t>
    </rPh>
    <rPh sb="133" eb="134">
      <t>トキ</t>
    </rPh>
    <rPh sb="135" eb="136">
      <t>オコナ</t>
    </rPh>
    <rPh sb="137" eb="139">
      <t>ジゴ</t>
    </rPh>
    <rPh sb="139" eb="141">
      <t>ホゼン</t>
    </rPh>
    <rPh sb="147" eb="150">
      <t>グタイテキ</t>
    </rPh>
    <rPh sb="151" eb="153">
      <t>コウシン</t>
    </rPh>
    <rPh sb="153" eb="154">
      <t>トウ</t>
    </rPh>
    <rPh sb="155" eb="157">
      <t>ケイカク</t>
    </rPh>
    <rPh sb="158" eb="160">
      <t>サクテイ</t>
    </rPh>
    <rPh sb="161" eb="163">
      <t>ジッシ</t>
    </rPh>
    <rPh sb="165" eb="167">
      <t>ヨボウ</t>
    </rPh>
    <rPh sb="167" eb="169">
      <t>ホゼン</t>
    </rPh>
    <rPh sb="175" eb="178">
      <t>ロウキュウカ</t>
    </rPh>
    <rPh sb="179" eb="181">
      <t>ゲンイン</t>
    </rPh>
    <rPh sb="184" eb="186">
      <t>ロウスイ</t>
    </rPh>
    <rPh sb="187" eb="189">
      <t>ダンスイ</t>
    </rPh>
    <rPh sb="190" eb="192">
      <t>キボ</t>
    </rPh>
    <rPh sb="193" eb="194">
      <t>チイ</t>
    </rPh>
    <rPh sb="200" eb="2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</si>
</sst>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879232"/>
        <c:axId val="848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c:v>
                </c:pt>
                <c:pt idx="4">
                  <c:v>0.69</c:v>
                </c:pt>
              </c:numCache>
            </c:numRef>
          </c:val>
          <c:smooth val="0"/>
        </c:ser>
        <c:dLbls>
          <c:showLegendKey val="0"/>
          <c:showVal val="0"/>
          <c:showCatName val="0"/>
          <c:showSerName val="0"/>
          <c:showPercent val="0"/>
          <c:showBubbleSize val="0"/>
        </c:dLbls>
        <c:marker val="1"/>
        <c:smooth val="0"/>
        <c:axId val="84879232"/>
        <c:axId val="84893696"/>
      </c:lineChart>
      <c:dateAx>
        <c:axId val="84879232"/>
        <c:scaling>
          <c:orientation val="minMax"/>
        </c:scaling>
        <c:delete val="1"/>
        <c:axPos val="b"/>
        <c:numFmt formatCode="ge" sourceLinked="1"/>
        <c:majorTickMark val="none"/>
        <c:minorTickMark val="none"/>
        <c:tickLblPos val="none"/>
        <c:crossAx val="84893696"/>
        <c:crosses val="autoZero"/>
        <c:auto val="1"/>
        <c:lblOffset val="100"/>
        <c:baseTimeUnit val="years"/>
      </c:dateAx>
      <c:valAx>
        <c:axId val="848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68.569999999999993</c:v>
                </c:pt>
                <c:pt idx="1">
                  <c:v>64.39</c:v>
                </c:pt>
                <c:pt idx="2">
                  <c:v>48.99</c:v>
                </c:pt>
                <c:pt idx="3">
                  <c:v>51.72</c:v>
                </c:pt>
                <c:pt idx="4">
                  <c:v>50.48</c:v>
                </c:pt>
              </c:numCache>
            </c:numRef>
          </c:val>
        </c:ser>
        <c:dLbls>
          <c:showLegendKey val="0"/>
          <c:showVal val="0"/>
          <c:showCatName val="0"/>
          <c:showSerName val="0"/>
          <c:showPercent val="0"/>
          <c:showBubbleSize val="0"/>
        </c:dLbls>
        <c:gapWidth val="150"/>
        <c:axId val="90478848"/>
        <c:axId val="904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57.55</c:v>
                </c:pt>
                <c:pt idx="4">
                  <c:v>57.43</c:v>
                </c:pt>
              </c:numCache>
            </c:numRef>
          </c:val>
          <c:smooth val="0"/>
        </c:ser>
        <c:dLbls>
          <c:showLegendKey val="0"/>
          <c:showVal val="0"/>
          <c:showCatName val="0"/>
          <c:showSerName val="0"/>
          <c:showPercent val="0"/>
          <c:showBubbleSize val="0"/>
        </c:dLbls>
        <c:marker val="1"/>
        <c:smooth val="0"/>
        <c:axId val="90478848"/>
        <c:axId val="90493312"/>
      </c:lineChart>
      <c:dateAx>
        <c:axId val="90478848"/>
        <c:scaling>
          <c:orientation val="minMax"/>
        </c:scaling>
        <c:delete val="1"/>
        <c:axPos val="b"/>
        <c:numFmt formatCode="ge" sourceLinked="1"/>
        <c:majorTickMark val="none"/>
        <c:minorTickMark val="none"/>
        <c:tickLblPos val="none"/>
        <c:crossAx val="90493312"/>
        <c:crosses val="autoZero"/>
        <c:auto val="1"/>
        <c:lblOffset val="100"/>
        <c:baseTimeUnit val="years"/>
      </c:dateAx>
      <c:valAx>
        <c:axId val="90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82.49</c:v>
                </c:pt>
                <c:pt idx="1">
                  <c:v>88.64</c:v>
                </c:pt>
                <c:pt idx="2">
                  <c:v>87.41</c:v>
                </c:pt>
                <c:pt idx="3">
                  <c:v>87.38</c:v>
                </c:pt>
                <c:pt idx="4">
                  <c:v>81.14</c:v>
                </c:pt>
              </c:numCache>
            </c:numRef>
          </c:val>
        </c:ser>
        <c:dLbls>
          <c:showLegendKey val="0"/>
          <c:showVal val="0"/>
          <c:showCatName val="0"/>
          <c:showSerName val="0"/>
          <c:showPercent val="0"/>
          <c:showBubbleSize val="0"/>
        </c:dLbls>
        <c:gapWidth val="150"/>
        <c:axId val="90511232"/>
        <c:axId val="905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74.14</c:v>
                </c:pt>
                <c:pt idx="4">
                  <c:v>73.83</c:v>
                </c:pt>
              </c:numCache>
            </c:numRef>
          </c:val>
          <c:smooth val="0"/>
        </c:ser>
        <c:dLbls>
          <c:showLegendKey val="0"/>
          <c:showVal val="0"/>
          <c:showCatName val="0"/>
          <c:showSerName val="0"/>
          <c:showPercent val="0"/>
          <c:showBubbleSize val="0"/>
        </c:dLbls>
        <c:marker val="1"/>
        <c:smooth val="0"/>
        <c:axId val="90511232"/>
        <c:axId val="90517504"/>
      </c:lineChart>
      <c:dateAx>
        <c:axId val="90511232"/>
        <c:scaling>
          <c:orientation val="minMax"/>
        </c:scaling>
        <c:delete val="1"/>
        <c:axPos val="b"/>
        <c:numFmt formatCode="ge" sourceLinked="1"/>
        <c:majorTickMark val="none"/>
        <c:minorTickMark val="none"/>
        <c:tickLblPos val="none"/>
        <c:crossAx val="90517504"/>
        <c:crosses val="autoZero"/>
        <c:auto val="1"/>
        <c:lblOffset val="100"/>
        <c:baseTimeUnit val="years"/>
      </c:dateAx>
      <c:valAx>
        <c:axId val="905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3701688848883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65.53</c:v>
                </c:pt>
                <c:pt idx="1">
                  <c:v>58.22</c:v>
                </c:pt>
                <c:pt idx="2">
                  <c:v>47.14</c:v>
                </c:pt>
                <c:pt idx="3">
                  <c:v>44.5</c:v>
                </c:pt>
                <c:pt idx="4">
                  <c:v>43.59</c:v>
                </c:pt>
              </c:numCache>
            </c:numRef>
          </c:val>
        </c:ser>
        <c:dLbls>
          <c:showLegendKey val="0"/>
          <c:showVal val="0"/>
          <c:showCatName val="0"/>
          <c:showSerName val="0"/>
          <c:showPercent val="0"/>
          <c:showBubbleSize val="0"/>
        </c:dLbls>
        <c:gapWidth val="150"/>
        <c:axId val="84932096"/>
        <c:axId val="84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76.09</c:v>
                </c:pt>
                <c:pt idx="4">
                  <c:v>75.87</c:v>
                </c:pt>
              </c:numCache>
            </c:numRef>
          </c:val>
          <c:smooth val="0"/>
        </c:ser>
        <c:dLbls>
          <c:showLegendKey val="0"/>
          <c:showVal val="0"/>
          <c:showCatName val="0"/>
          <c:showSerName val="0"/>
          <c:showPercent val="0"/>
          <c:showBubbleSize val="0"/>
        </c:dLbls>
        <c:marker val="1"/>
        <c:smooth val="0"/>
        <c:axId val="84932096"/>
        <c:axId val="84934016"/>
      </c:lineChart>
      <c:dateAx>
        <c:axId val="84932096"/>
        <c:scaling>
          <c:orientation val="minMax"/>
        </c:scaling>
        <c:delete val="1"/>
        <c:axPos val="b"/>
        <c:numFmt formatCode="ge" sourceLinked="1"/>
        <c:majorTickMark val="none"/>
        <c:minorTickMark val="none"/>
        <c:tickLblPos val="none"/>
        <c:crossAx val="84934016"/>
        <c:crosses val="autoZero"/>
        <c:auto val="1"/>
        <c:lblOffset val="100"/>
        <c:baseTimeUnit val="years"/>
      </c:dateAx>
      <c:valAx>
        <c:axId val="849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72832"/>
        <c:axId val="320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72832"/>
        <c:axId val="32074752"/>
      </c:lineChart>
      <c:dateAx>
        <c:axId val="32072832"/>
        <c:scaling>
          <c:orientation val="minMax"/>
        </c:scaling>
        <c:delete val="1"/>
        <c:axPos val="b"/>
        <c:numFmt formatCode="ge" sourceLinked="1"/>
        <c:majorTickMark val="none"/>
        <c:minorTickMark val="none"/>
        <c:tickLblPos val="none"/>
        <c:crossAx val="32074752"/>
        <c:crosses val="autoZero"/>
        <c:auto val="1"/>
        <c:lblOffset val="100"/>
        <c:baseTimeUnit val="years"/>
      </c:dateAx>
      <c:valAx>
        <c:axId val="320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19136"/>
        <c:axId val="890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19136"/>
        <c:axId val="89021056"/>
      </c:lineChart>
      <c:dateAx>
        <c:axId val="89019136"/>
        <c:scaling>
          <c:orientation val="minMax"/>
        </c:scaling>
        <c:delete val="1"/>
        <c:axPos val="b"/>
        <c:numFmt formatCode="ge" sourceLinked="1"/>
        <c:majorTickMark val="none"/>
        <c:minorTickMark val="none"/>
        <c:tickLblPos val="none"/>
        <c:crossAx val="89021056"/>
        <c:crosses val="autoZero"/>
        <c:auto val="1"/>
        <c:lblOffset val="100"/>
        <c:baseTimeUnit val="years"/>
      </c:dateAx>
      <c:valAx>
        <c:axId val="890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53824"/>
        <c:axId val="890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53824"/>
        <c:axId val="89060096"/>
      </c:lineChart>
      <c:dateAx>
        <c:axId val="89053824"/>
        <c:scaling>
          <c:orientation val="minMax"/>
        </c:scaling>
        <c:delete val="1"/>
        <c:axPos val="b"/>
        <c:numFmt formatCode="ge" sourceLinked="1"/>
        <c:majorTickMark val="none"/>
        <c:minorTickMark val="none"/>
        <c:tickLblPos val="none"/>
        <c:crossAx val="89060096"/>
        <c:crosses val="autoZero"/>
        <c:auto val="1"/>
        <c:lblOffset val="100"/>
        <c:baseTimeUnit val="years"/>
      </c:dateAx>
      <c:valAx>
        <c:axId val="890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69952"/>
        <c:axId val="902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69952"/>
        <c:axId val="90276224"/>
      </c:lineChart>
      <c:dateAx>
        <c:axId val="90269952"/>
        <c:scaling>
          <c:orientation val="minMax"/>
        </c:scaling>
        <c:delete val="1"/>
        <c:axPos val="b"/>
        <c:numFmt formatCode="ge" sourceLinked="1"/>
        <c:majorTickMark val="none"/>
        <c:minorTickMark val="none"/>
        <c:tickLblPos val="none"/>
        <c:crossAx val="90276224"/>
        <c:crosses val="autoZero"/>
        <c:auto val="1"/>
        <c:lblOffset val="100"/>
        <c:baseTimeUnit val="years"/>
      </c:dateAx>
      <c:valAx>
        <c:axId val="902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1061.8699999999999</c:v>
                </c:pt>
                <c:pt idx="1">
                  <c:v>1042.6300000000001</c:v>
                </c:pt>
                <c:pt idx="2">
                  <c:v>1549.01</c:v>
                </c:pt>
                <c:pt idx="3">
                  <c:v>2416.1999999999998</c:v>
                </c:pt>
                <c:pt idx="4">
                  <c:v>2460.5700000000002</c:v>
                </c:pt>
              </c:numCache>
            </c:numRef>
          </c:val>
        </c:ser>
        <c:dLbls>
          <c:showLegendKey val="0"/>
          <c:showVal val="0"/>
          <c:showCatName val="0"/>
          <c:showSerName val="0"/>
          <c:showPercent val="0"/>
          <c:showBubbleSize val="0"/>
        </c:dLbls>
        <c:gapWidth val="150"/>
        <c:axId val="90306432"/>
        <c:axId val="903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1113.76</c:v>
                </c:pt>
                <c:pt idx="4">
                  <c:v>1125.69</c:v>
                </c:pt>
              </c:numCache>
            </c:numRef>
          </c:val>
          <c:smooth val="0"/>
        </c:ser>
        <c:dLbls>
          <c:showLegendKey val="0"/>
          <c:showVal val="0"/>
          <c:showCatName val="0"/>
          <c:showSerName val="0"/>
          <c:showPercent val="0"/>
          <c:showBubbleSize val="0"/>
        </c:dLbls>
        <c:marker val="1"/>
        <c:smooth val="0"/>
        <c:axId val="90306432"/>
        <c:axId val="90316800"/>
      </c:lineChart>
      <c:dateAx>
        <c:axId val="90306432"/>
        <c:scaling>
          <c:orientation val="minMax"/>
        </c:scaling>
        <c:delete val="1"/>
        <c:axPos val="b"/>
        <c:numFmt formatCode="ge" sourceLinked="1"/>
        <c:majorTickMark val="none"/>
        <c:minorTickMark val="none"/>
        <c:tickLblPos val="none"/>
        <c:crossAx val="90316800"/>
        <c:crosses val="autoZero"/>
        <c:auto val="1"/>
        <c:lblOffset val="100"/>
        <c:baseTimeUnit val="years"/>
      </c:dateAx>
      <c:valAx>
        <c:axId val="903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57.87</c:v>
                </c:pt>
                <c:pt idx="1">
                  <c:v>51.26</c:v>
                </c:pt>
                <c:pt idx="2">
                  <c:v>35.4</c:v>
                </c:pt>
                <c:pt idx="3">
                  <c:v>25.42</c:v>
                </c:pt>
                <c:pt idx="4">
                  <c:v>23.44</c:v>
                </c:pt>
              </c:numCache>
            </c:numRef>
          </c:val>
        </c:ser>
        <c:dLbls>
          <c:showLegendKey val="0"/>
          <c:showVal val="0"/>
          <c:showCatName val="0"/>
          <c:showSerName val="0"/>
          <c:showPercent val="0"/>
          <c:showBubbleSize val="0"/>
        </c:dLbls>
        <c:gapWidth val="150"/>
        <c:axId val="90349568"/>
        <c:axId val="903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34.25</c:v>
                </c:pt>
                <c:pt idx="4">
                  <c:v>46.48</c:v>
                </c:pt>
              </c:numCache>
            </c:numRef>
          </c:val>
          <c:smooth val="0"/>
        </c:ser>
        <c:dLbls>
          <c:showLegendKey val="0"/>
          <c:showVal val="0"/>
          <c:showCatName val="0"/>
          <c:showSerName val="0"/>
          <c:showPercent val="0"/>
          <c:showBubbleSize val="0"/>
        </c:dLbls>
        <c:marker val="1"/>
        <c:smooth val="0"/>
        <c:axId val="90349568"/>
        <c:axId val="90351488"/>
      </c:lineChart>
      <c:dateAx>
        <c:axId val="90349568"/>
        <c:scaling>
          <c:orientation val="minMax"/>
        </c:scaling>
        <c:delete val="1"/>
        <c:axPos val="b"/>
        <c:numFmt formatCode="ge" sourceLinked="1"/>
        <c:majorTickMark val="none"/>
        <c:minorTickMark val="none"/>
        <c:tickLblPos val="none"/>
        <c:crossAx val="90351488"/>
        <c:crosses val="autoZero"/>
        <c:auto val="1"/>
        <c:lblOffset val="100"/>
        <c:baseTimeUnit val="years"/>
      </c:dateAx>
      <c:valAx>
        <c:axId val="903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234.9</c:v>
                </c:pt>
                <c:pt idx="1">
                  <c:v>263.01</c:v>
                </c:pt>
                <c:pt idx="2">
                  <c:v>425.16</c:v>
                </c:pt>
                <c:pt idx="3">
                  <c:v>522.33000000000004</c:v>
                </c:pt>
                <c:pt idx="4">
                  <c:v>599.79999999999995</c:v>
                </c:pt>
              </c:numCache>
            </c:numRef>
          </c:val>
        </c:ser>
        <c:dLbls>
          <c:showLegendKey val="0"/>
          <c:showVal val="0"/>
          <c:showCatName val="0"/>
          <c:showSerName val="0"/>
          <c:showPercent val="0"/>
          <c:showBubbleSize val="0"/>
        </c:dLbls>
        <c:gapWidth val="150"/>
        <c:axId val="90454656"/>
        <c:axId val="904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501.18</c:v>
                </c:pt>
                <c:pt idx="4">
                  <c:v>376.61</c:v>
                </c:pt>
              </c:numCache>
            </c:numRef>
          </c:val>
          <c:smooth val="0"/>
        </c:ser>
        <c:dLbls>
          <c:showLegendKey val="0"/>
          <c:showVal val="0"/>
          <c:showCatName val="0"/>
          <c:showSerName val="0"/>
          <c:showPercent val="0"/>
          <c:showBubbleSize val="0"/>
        </c:dLbls>
        <c:marker val="1"/>
        <c:smooth val="0"/>
        <c:axId val="90454656"/>
        <c:axId val="90460928"/>
      </c:lineChart>
      <c:dateAx>
        <c:axId val="90454656"/>
        <c:scaling>
          <c:orientation val="minMax"/>
        </c:scaling>
        <c:delete val="1"/>
        <c:axPos val="b"/>
        <c:numFmt formatCode="ge" sourceLinked="1"/>
        <c:majorTickMark val="none"/>
        <c:minorTickMark val="none"/>
        <c:tickLblPos val="none"/>
        <c:crossAx val="90460928"/>
        <c:crosses val="autoZero"/>
        <c:auto val="1"/>
        <c:lblOffset val="100"/>
        <c:baseTimeUnit val="years"/>
      </c:dateAx>
      <c:valAx>
        <c:axId val="90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山口県　岩国市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141651</v>
      </c>
      <c r="AJ8" s="80"/>
      <c r="AK8" s="80"/>
      <c r="AL8" s="80"/>
      <c r="AM8" s="80"/>
      <c r="AN8" s="80"/>
      <c r="AO8" s="80"/>
      <c r="AP8" s="81"/>
      <c r="AQ8" s="56">
        <f>データ!R6</f>
        <v>873.72</v>
      </c>
      <c r="AR8" s="56"/>
      <c r="AS8" s="56"/>
      <c r="AT8" s="56"/>
      <c r="AU8" s="56"/>
      <c r="AV8" s="56"/>
      <c r="AW8" s="56"/>
      <c r="AX8" s="56"/>
      <c r="AY8" s="56">
        <f>データ!S6</f>
        <v>162.12</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1.83</v>
      </c>
      <c r="S10" s="56"/>
      <c r="T10" s="56"/>
      <c r="U10" s="56"/>
      <c r="V10" s="56"/>
      <c r="W10" s="56"/>
      <c r="X10" s="56"/>
      <c r="Y10" s="56"/>
      <c r="Z10" s="64">
        <f>データ!P6</f>
        <v>2084</v>
      </c>
      <c r="AA10" s="64"/>
      <c r="AB10" s="64"/>
      <c r="AC10" s="64"/>
      <c r="AD10" s="64"/>
      <c r="AE10" s="64"/>
      <c r="AF10" s="64"/>
      <c r="AG10" s="64"/>
      <c r="AH10" s="2"/>
      <c r="AI10" s="64">
        <f>データ!T6</f>
        <v>2571</v>
      </c>
      <c r="AJ10" s="64"/>
      <c r="AK10" s="64"/>
      <c r="AL10" s="64"/>
      <c r="AM10" s="64"/>
      <c r="AN10" s="64"/>
      <c r="AO10" s="64"/>
      <c r="AP10" s="64"/>
      <c r="AQ10" s="56">
        <f>データ!U6</f>
        <v>2.2999999999999998</v>
      </c>
      <c r="AR10" s="56"/>
      <c r="AS10" s="56"/>
      <c r="AT10" s="56"/>
      <c r="AU10" s="56"/>
      <c r="AV10" s="56"/>
      <c r="AW10" s="56"/>
      <c r="AX10" s="56"/>
      <c r="AY10" s="56">
        <f>データ!V6</f>
        <v>1117.83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105</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352080</v>
      </c>
      <c r="D6" s="31">
        <f t="shared" si="3"/>
        <v>47</v>
      </c>
      <c r="E6" s="31">
        <f t="shared" si="3"/>
        <v>1</v>
      </c>
      <c r="F6" s="31">
        <f t="shared" si="3"/>
        <v>0</v>
      </c>
      <c r="G6" s="31">
        <f t="shared" si="3"/>
        <v>0</v>
      </c>
      <c r="H6" s="31" t="str">
        <f t="shared" si="3"/>
        <v>山口県　岩国市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1.83</v>
      </c>
      <c r="P6" s="32">
        <f t="shared" si="3"/>
        <v>2084</v>
      </c>
      <c r="Q6" s="32">
        <f t="shared" si="3"/>
        <v>141651</v>
      </c>
      <c r="R6" s="32">
        <f t="shared" si="3"/>
        <v>873.72</v>
      </c>
      <c r="S6" s="32">
        <f t="shared" si="3"/>
        <v>162.12</v>
      </c>
      <c r="T6" s="32">
        <f t="shared" si="3"/>
        <v>2571</v>
      </c>
      <c r="U6" s="32">
        <f t="shared" si="3"/>
        <v>2.2999999999999998</v>
      </c>
      <c r="V6" s="32">
        <f t="shared" si="3"/>
        <v>1117.83</v>
      </c>
      <c r="W6" s="33">
        <f>IF(W7="",NA(),W7)</f>
        <v>65.53</v>
      </c>
      <c r="X6" s="33">
        <f t="shared" ref="X6:AF6" si="4">IF(X7="",NA(),X7)</f>
        <v>58.22</v>
      </c>
      <c r="Y6" s="33">
        <f t="shared" si="4"/>
        <v>47.14</v>
      </c>
      <c r="Z6" s="33">
        <f t="shared" si="4"/>
        <v>44.5</v>
      </c>
      <c r="AA6" s="33">
        <f t="shared" si="4"/>
        <v>43.59</v>
      </c>
      <c r="AB6" s="33">
        <f t="shared" si="4"/>
        <v>77.22</v>
      </c>
      <c r="AC6" s="33">
        <f t="shared" si="4"/>
        <v>75.239999999999995</v>
      </c>
      <c r="AD6" s="33">
        <f t="shared" si="4"/>
        <v>73.63</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1061.8699999999999</v>
      </c>
      <c r="BE6" s="33">
        <f t="shared" ref="BE6:BM6" si="7">IF(BE7="",NA(),BE7)</f>
        <v>1042.6300000000001</v>
      </c>
      <c r="BF6" s="33">
        <f t="shared" si="7"/>
        <v>1549.01</v>
      </c>
      <c r="BG6" s="33">
        <f t="shared" si="7"/>
        <v>2416.1999999999998</v>
      </c>
      <c r="BH6" s="33">
        <f t="shared" si="7"/>
        <v>2460.5700000000002</v>
      </c>
      <c r="BI6" s="33">
        <f t="shared" si="7"/>
        <v>1187.81</v>
      </c>
      <c r="BJ6" s="33">
        <f t="shared" si="7"/>
        <v>1168.8</v>
      </c>
      <c r="BK6" s="33">
        <f t="shared" si="7"/>
        <v>1158.82</v>
      </c>
      <c r="BL6" s="33">
        <f t="shared" si="7"/>
        <v>1113.76</v>
      </c>
      <c r="BM6" s="33">
        <f t="shared" si="7"/>
        <v>1125.69</v>
      </c>
      <c r="BN6" s="32" t="str">
        <f>IF(BN7="","",IF(BN7="-","【-】","【"&amp;SUBSTITUTE(TEXT(BN7,"#,##0.00"),"-","△")&amp;"】"))</f>
        <v>【1,239.32】</v>
      </c>
      <c r="BO6" s="33">
        <f>IF(BO7="",NA(),BO7)</f>
        <v>57.87</v>
      </c>
      <c r="BP6" s="33">
        <f t="shared" ref="BP6:BX6" si="8">IF(BP7="",NA(),BP7)</f>
        <v>51.26</v>
      </c>
      <c r="BQ6" s="33">
        <f t="shared" si="8"/>
        <v>35.4</v>
      </c>
      <c r="BR6" s="33">
        <f t="shared" si="8"/>
        <v>25.42</v>
      </c>
      <c r="BS6" s="33">
        <f t="shared" si="8"/>
        <v>23.44</v>
      </c>
      <c r="BT6" s="33">
        <f t="shared" si="8"/>
        <v>57.96</v>
      </c>
      <c r="BU6" s="33">
        <f t="shared" si="8"/>
        <v>56.44</v>
      </c>
      <c r="BV6" s="33">
        <f t="shared" si="8"/>
        <v>55.6</v>
      </c>
      <c r="BW6" s="33">
        <f t="shared" si="8"/>
        <v>34.25</v>
      </c>
      <c r="BX6" s="33">
        <f t="shared" si="8"/>
        <v>46.48</v>
      </c>
      <c r="BY6" s="32" t="str">
        <f>IF(BY7="","",IF(BY7="-","【-】","【"&amp;SUBSTITUTE(TEXT(BY7,"#,##0.00"),"-","△")&amp;"】"))</f>
        <v>【36.33】</v>
      </c>
      <c r="BZ6" s="33">
        <f>IF(BZ7="",NA(),BZ7)</f>
        <v>234.9</v>
      </c>
      <c r="CA6" s="33">
        <f t="shared" ref="CA6:CI6" si="9">IF(CA7="",NA(),CA7)</f>
        <v>263.01</v>
      </c>
      <c r="CB6" s="33">
        <f t="shared" si="9"/>
        <v>425.16</v>
      </c>
      <c r="CC6" s="33">
        <f t="shared" si="9"/>
        <v>522.33000000000004</v>
      </c>
      <c r="CD6" s="33">
        <f t="shared" si="9"/>
        <v>599.79999999999995</v>
      </c>
      <c r="CE6" s="33">
        <f t="shared" si="9"/>
        <v>263.20999999999998</v>
      </c>
      <c r="CF6" s="33">
        <f t="shared" si="9"/>
        <v>270.7</v>
      </c>
      <c r="CG6" s="33">
        <f t="shared" si="9"/>
        <v>275.86</v>
      </c>
      <c r="CH6" s="33">
        <f t="shared" si="9"/>
        <v>501.18</v>
      </c>
      <c r="CI6" s="33">
        <f t="shared" si="9"/>
        <v>376.61</v>
      </c>
      <c r="CJ6" s="32" t="str">
        <f>IF(CJ7="","",IF(CJ7="-","【-】","【"&amp;SUBSTITUTE(TEXT(CJ7,"#,##0.00"),"-","△")&amp;"】"))</f>
        <v>【476.46】</v>
      </c>
      <c r="CK6" s="33">
        <f>IF(CK7="",NA(),CK7)</f>
        <v>68.569999999999993</v>
      </c>
      <c r="CL6" s="33">
        <f t="shared" ref="CL6:CT6" si="10">IF(CL7="",NA(),CL7)</f>
        <v>64.39</v>
      </c>
      <c r="CM6" s="33">
        <f t="shared" si="10"/>
        <v>48.99</v>
      </c>
      <c r="CN6" s="33">
        <f t="shared" si="10"/>
        <v>51.72</v>
      </c>
      <c r="CO6" s="33">
        <f t="shared" si="10"/>
        <v>50.48</v>
      </c>
      <c r="CP6" s="33">
        <f t="shared" si="10"/>
        <v>60.92</v>
      </c>
      <c r="CQ6" s="33">
        <f t="shared" si="10"/>
        <v>59.84</v>
      </c>
      <c r="CR6" s="33">
        <f t="shared" si="10"/>
        <v>60.66</v>
      </c>
      <c r="CS6" s="33">
        <f t="shared" si="10"/>
        <v>57.55</v>
      </c>
      <c r="CT6" s="33">
        <f t="shared" si="10"/>
        <v>57.43</v>
      </c>
      <c r="CU6" s="32" t="str">
        <f>IF(CU7="","",IF(CU7="-","【-】","【"&amp;SUBSTITUTE(TEXT(CU7,"#,##0.00"),"-","△")&amp;"】"))</f>
        <v>【58.19】</v>
      </c>
      <c r="CV6" s="33">
        <f>IF(CV7="",NA(),CV7)</f>
        <v>82.49</v>
      </c>
      <c r="CW6" s="33">
        <f t="shared" ref="CW6:DE6" si="11">IF(CW7="",NA(),CW7)</f>
        <v>88.64</v>
      </c>
      <c r="CX6" s="33">
        <f t="shared" si="11"/>
        <v>87.41</v>
      </c>
      <c r="CY6" s="33">
        <f t="shared" si="11"/>
        <v>87.38</v>
      </c>
      <c r="CZ6" s="33">
        <f t="shared" si="11"/>
        <v>81.14</v>
      </c>
      <c r="DA6" s="33">
        <f t="shared" si="11"/>
        <v>78.58</v>
      </c>
      <c r="DB6" s="33">
        <f t="shared" si="11"/>
        <v>77.989999999999995</v>
      </c>
      <c r="DC6" s="33">
        <f t="shared" si="11"/>
        <v>77.319999999999993</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1.08</v>
      </c>
      <c r="EJ6" s="33">
        <f t="shared" si="14"/>
        <v>0.69</v>
      </c>
      <c r="EK6" s="33">
        <f t="shared" si="14"/>
        <v>0.8</v>
      </c>
      <c r="EL6" s="33">
        <f t="shared" si="14"/>
        <v>0.69</v>
      </c>
      <c r="EM6" s="32" t="str">
        <f>IF(EM7="","",IF(EM7="-","【-】","【"&amp;SUBSTITUTE(TEXT(EM7,"#,##0.00"),"-","△")&amp;"】"))</f>
        <v>【0.74】</v>
      </c>
    </row>
    <row r="7" spans="1:143" s="34" customFormat="1">
      <c r="A7" s="26"/>
      <c r="B7" s="35">
        <v>2014</v>
      </c>
      <c r="C7" s="35">
        <v>352080</v>
      </c>
      <c r="D7" s="35">
        <v>47</v>
      </c>
      <c r="E7" s="35">
        <v>1</v>
      </c>
      <c r="F7" s="35">
        <v>0</v>
      </c>
      <c r="G7" s="35">
        <v>0</v>
      </c>
      <c r="H7" s="35" t="s">
        <v>93</v>
      </c>
      <c r="I7" s="35" t="s">
        <v>94</v>
      </c>
      <c r="J7" s="35" t="s">
        <v>95</v>
      </c>
      <c r="K7" s="35" t="s">
        <v>96</v>
      </c>
      <c r="L7" s="35" t="s">
        <v>97</v>
      </c>
      <c r="M7" s="36" t="s">
        <v>98</v>
      </c>
      <c r="N7" s="36" t="s">
        <v>99</v>
      </c>
      <c r="O7" s="36">
        <v>1.83</v>
      </c>
      <c r="P7" s="36">
        <v>2084</v>
      </c>
      <c r="Q7" s="36">
        <v>141651</v>
      </c>
      <c r="R7" s="36">
        <v>873.72</v>
      </c>
      <c r="S7" s="36">
        <v>162.12</v>
      </c>
      <c r="T7" s="36">
        <v>2571</v>
      </c>
      <c r="U7" s="36">
        <v>2.2999999999999998</v>
      </c>
      <c r="V7" s="36">
        <v>1117.83</v>
      </c>
      <c r="W7" s="36">
        <v>65.53</v>
      </c>
      <c r="X7" s="36">
        <v>58.22</v>
      </c>
      <c r="Y7" s="36">
        <v>47.14</v>
      </c>
      <c r="Z7" s="36">
        <v>44.5</v>
      </c>
      <c r="AA7" s="36">
        <v>43.59</v>
      </c>
      <c r="AB7" s="36">
        <v>77.22</v>
      </c>
      <c r="AC7" s="36">
        <v>75.239999999999995</v>
      </c>
      <c r="AD7" s="36">
        <v>73.63</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1061.8699999999999</v>
      </c>
      <c r="BE7" s="36">
        <v>1042.6300000000001</v>
      </c>
      <c r="BF7" s="36">
        <v>1549.01</v>
      </c>
      <c r="BG7" s="36">
        <v>2416.1999999999998</v>
      </c>
      <c r="BH7" s="36">
        <v>2460.5700000000002</v>
      </c>
      <c r="BI7" s="36">
        <v>1187.81</v>
      </c>
      <c r="BJ7" s="36">
        <v>1168.8</v>
      </c>
      <c r="BK7" s="36">
        <v>1158.82</v>
      </c>
      <c r="BL7" s="36">
        <v>1113.76</v>
      </c>
      <c r="BM7" s="36">
        <v>1125.69</v>
      </c>
      <c r="BN7" s="36">
        <v>1239.32</v>
      </c>
      <c r="BO7" s="36">
        <v>57.87</v>
      </c>
      <c r="BP7" s="36">
        <v>51.26</v>
      </c>
      <c r="BQ7" s="36">
        <v>35.4</v>
      </c>
      <c r="BR7" s="36">
        <v>25.42</v>
      </c>
      <c r="BS7" s="36">
        <v>23.44</v>
      </c>
      <c r="BT7" s="36">
        <v>57.96</v>
      </c>
      <c r="BU7" s="36">
        <v>56.44</v>
      </c>
      <c r="BV7" s="36">
        <v>55.6</v>
      </c>
      <c r="BW7" s="36">
        <v>34.25</v>
      </c>
      <c r="BX7" s="36">
        <v>46.48</v>
      </c>
      <c r="BY7" s="36">
        <v>36.33</v>
      </c>
      <c r="BZ7" s="36">
        <v>234.9</v>
      </c>
      <c r="CA7" s="36">
        <v>263.01</v>
      </c>
      <c r="CB7" s="36">
        <v>425.16</v>
      </c>
      <c r="CC7" s="36">
        <v>522.33000000000004</v>
      </c>
      <c r="CD7" s="36">
        <v>599.79999999999995</v>
      </c>
      <c r="CE7" s="36">
        <v>263.20999999999998</v>
      </c>
      <c r="CF7" s="36">
        <v>270.7</v>
      </c>
      <c r="CG7" s="36">
        <v>275.86</v>
      </c>
      <c r="CH7" s="36">
        <v>501.18</v>
      </c>
      <c r="CI7" s="36">
        <v>376.61</v>
      </c>
      <c r="CJ7" s="36">
        <v>476.46</v>
      </c>
      <c r="CK7" s="36">
        <v>68.569999999999993</v>
      </c>
      <c r="CL7" s="36">
        <v>64.39</v>
      </c>
      <c r="CM7" s="36">
        <v>48.99</v>
      </c>
      <c r="CN7" s="36">
        <v>51.72</v>
      </c>
      <c r="CO7" s="36">
        <v>50.48</v>
      </c>
      <c r="CP7" s="36">
        <v>60.92</v>
      </c>
      <c r="CQ7" s="36">
        <v>59.84</v>
      </c>
      <c r="CR7" s="36">
        <v>60.66</v>
      </c>
      <c r="CS7" s="36">
        <v>57.55</v>
      </c>
      <c r="CT7" s="36">
        <v>57.43</v>
      </c>
      <c r="CU7" s="36">
        <v>58.19</v>
      </c>
      <c r="CV7" s="36">
        <v>82.49</v>
      </c>
      <c r="CW7" s="36">
        <v>88.64</v>
      </c>
      <c r="CX7" s="36">
        <v>87.41</v>
      </c>
      <c r="CY7" s="36">
        <v>87.38</v>
      </c>
      <c r="CZ7" s="36">
        <v>81.14</v>
      </c>
      <c r="DA7" s="36">
        <v>78.58</v>
      </c>
      <c r="DB7" s="36">
        <v>77.989999999999995</v>
      </c>
      <c r="DC7" s="36">
        <v>77.319999999999993</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1.08</v>
      </c>
      <c r="EJ7" s="36">
        <v>0.69</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2016-02-16T00:01:30Z</cp:lastPrinted>
  <dcterms:created xsi:type="dcterms:W3CDTF">2016-01-18T05:05:33Z</dcterms:created>
  <dcterms:modified xsi:type="dcterms:W3CDTF">2016-02-17T04:55:08Z</dcterms:modified>
</cp:coreProperties>
</file>