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<sst xmlns="http://schemas.openxmlformats.org/spreadsheetml/2006/main" count="218" uniqueCount="108">
  <si>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</si>
  <si>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</si>
  <si>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</si>
  <si>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</si>
  <si>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</si>
  <si>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</si>
  <si>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</si>
  <si>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</si>
  <si>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</si>
  <si>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</si>
  <si>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</si>
  <si>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</si>
  <si>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</si>
  <si>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</si>
  <si>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</si>
  <si>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</si>
  <si>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</si>
  <si>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</si>
  <si>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</si>
  <si>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</si>
  <si>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</si>
  <si>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</si>
  <si>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</si>
  <si>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</si>
  <si>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</si>
  <si>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</si>
  <si>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</si>
  <si>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</si>
  <si>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</si>
  <si>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</si>
  <si>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</si>
  <si>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</si>
  <si>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</si>
  <si>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</si>
  <si>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</si>
  <si>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</si>
  <si>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</si>
  <si>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</si>
  <si>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</si>
  <si>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</si>
  <si>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</si>
  <si>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</si>
  <si>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</si>
  <si>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</si>
  <si>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</si>
  <si>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</si>
  <si>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</si>
  <si>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</si>
  <si>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</si>
  <si>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</si>
  <si>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</si>
  <si>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</si>
  <si>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</si>
  <si>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</si>
  <si>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</si>
  <si>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</si>
  <si>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</si>
  <si>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</si>
  <si>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</si>
  <si>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</si>
  <si>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</si>
  <si>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</si>
  <si>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</si>
  <si>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</si>
  <si>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</si>
  <si>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</si>
  <si>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</si>
  <si>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</si>
  <si>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</si>
  <si>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</si>
  <si>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</si>
  <si>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</si>
  <si>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</si>
  <si>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</si>
  <si>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</si>
  <si>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</si>
  <si>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</si>
  <si>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</si>
  <si>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</si>
  <si>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</si>
  <si>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</si>
  <si>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</si>
  <si>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</si>
  <si>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</si>
  <si>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</si>
  <si>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</si>
  <si>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</si>
  <si>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</si>
  <si>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</si>
  <si>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</si>
  <si>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</si>
  <si>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</si>
  <si>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</si>
  <si>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</si>
  <si>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</si>
  <si>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</si>
  <si>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</si>
  <si>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</si>
  <si>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</si>
  <si>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</si>
  <si>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</si>
  <si>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</si>
  <si>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</si>
  <si>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</si>
  <si>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</si>
  <si>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簡易水道事業においては、管路は比較的新しく老朽管は少ない。伊保庄、阿月、大畠の３簡水は平成２８年度末で上水と統合予定であり、それに向けての管路更新も行っている。
　今後は、平成２７年３月に作成した「柳井市水道事業老朽管更新計画」に基づきダウンサイジングや管路の適正配置も併せて検討し、計画的な更新をしていく。
　その安定的な財源確保のため、平成２７年１０月に平均改定率１１．４４％の料金改定を行った。</t>
    <rPh sb="1" eb="3">
      <t>カンイ</t>
    </rPh>
    <rPh sb="3" eb="5">
      <t>スイドウ</t>
    </rPh>
    <rPh sb="5" eb="7">
      <t>ジギョウ</t>
    </rPh>
    <rPh sb="83" eb="85">
      <t>コンゴ</t>
    </rPh>
    <rPh sb="87" eb="89">
      <t>ヘイセイ</t>
    </rPh>
    <rPh sb="91" eb="92">
      <t>ネン</t>
    </rPh>
    <rPh sb="93" eb="94">
      <t>ツキ</t>
    </rPh>
    <rPh sb="95" eb="97">
      <t>サクセイ</t>
    </rPh>
    <rPh sb="100" eb="103">
      <t>ヤナイシ</t>
    </rPh>
    <rPh sb="103" eb="105">
      <t>スイドウ</t>
    </rPh>
    <rPh sb="105" eb="107">
      <t>ジギョウ</t>
    </rPh>
    <rPh sb="107" eb="109">
      <t>ロウキュウ</t>
    </rPh>
    <rPh sb="109" eb="110">
      <t>カン</t>
    </rPh>
    <rPh sb="110" eb="112">
      <t>コウシン</t>
    </rPh>
    <rPh sb="112" eb="114">
      <t>ケイカク</t>
    </rPh>
    <rPh sb="116" eb="117">
      <t>モト</t>
    </rPh>
    <rPh sb="136" eb="137">
      <t>アワ</t>
    </rPh>
    <rPh sb="180" eb="182">
      <t>ヘイキン</t>
    </rPh>
    <rPh sb="182" eb="184">
      <t>カイテイ</t>
    </rPh>
    <rPh sb="184" eb="185">
      <t>リツ</t>
    </rPh>
    <phoneticPr fontId="4"/>
  </si>
  <si>
    <t>　５簡水のうち伊保庄、阿月、大畠の３簡水は平成２８年度末での上水との統合を予定している。このため、簡易水道事業は平成２９年度から給水人口４００人を切る離島の２簡水のみになり、経営環境は一層厳しくなる。　
　そのため一般会計からの繰り入れは、今後も必要なものとなる。
　今後においても安心で安定した水の供給を可能とするため、上水施設との一元管理ができる中央監視システムの整備など、管理の省力化も一層推進していく必要がある。　</t>
    <rPh sb="2" eb="4">
      <t>カンスイ</t>
    </rPh>
    <rPh sb="7" eb="9">
      <t>イホ</t>
    </rPh>
    <rPh sb="49" eb="51">
      <t>カンイ</t>
    </rPh>
    <rPh sb="52" eb="53">
      <t>ミチ</t>
    </rPh>
    <rPh sb="64" eb="66">
      <t>キュウスイ</t>
    </rPh>
    <rPh sb="66" eb="68">
      <t>ジンコウ</t>
    </rPh>
    <rPh sb="71" eb="72">
      <t>ヒト</t>
    </rPh>
    <rPh sb="73" eb="74">
      <t>キ</t>
    </rPh>
    <rPh sb="75" eb="77">
      <t>リトウ</t>
    </rPh>
    <rPh sb="79" eb="81">
      <t>カンスイ</t>
    </rPh>
    <rPh sb="87" eb="89">
      <t>ケイエイ</t>
    </rPh>
    <rPh sb="89" eb="91">
      <t>カンキョウ</t>
    </rPh>
    <rPh sb="92" eb="94">
      <t>イッソウ</t>
    </rPh>
    <rPh sb="94" eb="95">
      <t>キビ</t>
    </rPh>
    <rPh sb="107" eb="109">
      <t>イッパン</t>
    </rPh>
    <rPh sb="109" eb="111">
      <t>カイケイ</t>
    </rPh>
    <rPh sb="120" eb="122">
      <t>コンゴ</t>
    </rPh>
    <rPh sb="123" eb="125">
      <t>ヒツヨウ</t>
    </rPh>
    <rPh sb="134" eb="136">
      <t>コンゴ</t>
    </rPh>
    <rPh sb="141" eb="143">
      <t>アンシン</t>
    </rPh>
    <rPh sb="153" eb="155">
      <t>カノウ</t>
    </rPh>
    <rPh sb="161" eb="162">
      <t>ウエ</t>
    </rPh>
    <rPh sb="162" eb="163">
      <t>ミズ</t>
    </rPh>
    <rPh sb="163" eb="165">
      <t>シセツ</t>
    </rPh>
    <rPh sb="167" eb="169">
      <t>イチゲン</t>
    </rPh>
    <rPh sb="169" eb="171">
      <t>カンリ</t>
    </rPh>
    <rPh sb="175" eb="177">
      <t>チュウオウ</t>
    </rPh>
    <rPh sb="177" eb="179">
      <t>カンシ</t>
    </rPh>
    <rPh sb="184" eb="186">
      <t>セイビ</t>
    </rPh>
    <rPh sb="189" eb="191">
      <t>カンリ</t>
    </rPh>
    <rPh sb="192" eb="194">
      <t>ショウリョク</t>
    </rPh>
    <rPh sb="196" eb="198">
      <t>イッソウ</t>
    </rPh>
    <rPh sb="198" eb="200">
      <t>スイシン</t>
    </rPh>
    <rPh sb="204" eb="206">
      <t>ヒツヨウ</t>
    </rPh>
    <phoneticPr fontId="4"/>
  </si>
  <si>
    <t>　本市には、上水と陸続きの伊保庄、阿月、大畠の３簡水と離島に平郡東、平郡西の２簡水がある。上水に隣接する３簡水は当初は、独自水源を持ち給水していたが、上水との水源の一元化による経費の削減を図るため、現在は上水から受水している。離島の２簡水は立地上、独自水源から給水している。
　経営的には、維持管理費は少ないが、人口減少に伴う給水人口の減少と節水機器の普及で有収水量は減少が続いており、一般会計からの補填を受けている。　　　　　　　　　　　　　　　　　　
　また大畠簡水については、高料金対策に取り組んでいるが、上水と同様に責任水量制で無収水量も負担となっている。　　　　　　　　　　　　　　　
　将来に渡り安定的な水道水の供給のためには、老朽管の更新が必要であり、その財源確保のため平成２７年１０月に水道料金の改定を行った。
　また、効率的な運営を行うため、５簡水とも上水施設との一元管理ができる中央監視システムの整備を進めている。</t>
    <rPh sb="1" eb="2">
      <t>ホン</t>
    </rPh>
    <rPh sb="2" eb="3">
      <t>シ</t>
    </rPh>
    <rPh sb="6" eb="7">
      <t>ウエ</t>
    </rPh>
    <rPh sb="7" eb="8">
      <t>ミズ</t>
    </rPh>
    <rPh sb="9" eb="11">
      <t>リクツヅ</t>
    </rPh>
    <rPh sb="13" eb="15">
      <t>イホ</t>
    </rPh>
    <rPh sb="24" eb="26">
      <t>カンスイ</t>
    </rPh>
    <rPh sb="27" eb="29">
      <t>リトウ</t>
    </rPh>
    <rPh sb="30" eb="31">
      <t>タイ</t>
    </rPh>
    <rPh sb="31" eb="32">
      <t>グン</t>
    </rPh>
    <rPh sb="32" eb="33">
      <t>ヒガシ</t>
    </rPh>
    <rPh sb="34" eb="35">
      <t>タイラ</t>
    </rPh>
    <rPh sb="35" eb="36">
      <t>グン</t>
    </rPh>
    <rPh sb="36" eb="37">
      <t>ニシ</t>
    </rPh>
    <rPh sb="39" eb="41">
      <t>カンスイ</t>
    </rPh>
    <rPh sb="45" eb="46">
      <t>ウエ</t>
    </rPh>
    <rPh sb="46" eb="47">
      <t>ミズ</t>
    </rPh>
    <rPh sb="48" eb="50">
      <t>リンセツ</t>
    </rPh>
    <rPh sb="53" eb="55">
      <t>カンスイ</t>
    </rPh>
    <rPh sb="56" eb="58">
      <t>トウショ</t>
    </rPh>
    <rPh sb="60" eb="62">
      <t>ドクジ</t>
    </rPh>
    <rPh sb="62" eb="64">
      <t>スイゲン</t>
    </rPh>
    <rPh sb="65" eb="66">
      <t>モ</t>
    </rPh>
    <rPh sb="67" eb="69">
      <t>キュウスイ</t>
    </rPh>
    <rPh sb="75" eb="76">
      <t>ウエ</t>
    </rPh>
    <rPh sb="76" eb="77">
      <t>ミズ</t>
    </rPh>
    <rPh sb="79" eb="81">
      <t>スイゲン</t>
    </rPh>
    <rPh sb="82" eb="85">
      <t>イチゲンカ</t>
    </rPh>
    <rPh sb="88" eb="90">
      <t>ケイヒ</t>
    </rPh>
    <rPh sb="91" eb="93">
      <t>サクゲン</t>
    </rPh>
    <rPh sb="94" eb="95">
      <t>ハカ</t>
    </rPh>
    <rPh sb="99" eb="101">
      <t>ゲンザイ</t>
    </rPh>
    <rPh sb="102" eb="103">
      <t>ウエ</t>
    </rPh>
    <rPh sb="103" eb="104">
      <t>ミズ</t>
    </rPh>
    <rPh sb="106" eb="108">
      <t>ジュスイ</t>
    </rPh>
    <rPh sb="113" eb="115">
      <t>リトウ</t>
    </rPh>
    <rPh sb="117" eb="119">
      <t>カンスイ</t>
    </rPh>
    <rPh sb="120" eb="122">
      <t>リッチ</t>
    </rPh>
    <rPh sb="122" eb="123">
      <t>ジョウ</t>
    </rPh>
    <rPh sb="124" eb="126">
      <t>ドクジ</t>
    </rPh>
    <rPh sb="126" eb="128">
      <t>スイゲン</t>
    </rPh>
    <rPh sb="130" eb="132">
      <t>キュウスイ</t>
    </rPh>
    <rPh sb="145" eb="147">
      <t>イジ</t>
    </rPh>
    <rPh sb="147" eb="149">
      <t>カンリ</t>
    </rPh>
    <rPh sb="149" eb="150">
      <t>ヒ</t>
    </rPh>
    <rPh sb="151" eb="152">
      <t>スク</t>
    </rPh>
    <rPh sb="156" eb="158">
      <t>ジンコウ</t>
    </rPh>
    <rPh sb="158" eb="160">
      <t>ゲンショウ</t>
    </rPh>
    <rPh sb="161" eb="162">
      <t>トモナ</t>
    </rPh>
    <rPh sb="163" eb="165">
      <t>キュウスイ</t>
    </rPh>
    <rPh sb="165" eb="167">
      <t>ジンコウ</t>
    </rPh>
    <rPh sb="168" eb="170">
      <t>ゲンショウ</t>
    </rPh>
    <rPh sb="171" eb="173">
      <t>セッスイ</t>
    </rPh>
    <rPh sb="173" eb="175">
      <t>キキ</t>
    </rPh>
    <rPh sb="176" eb="178">
      <t>フキュウ</t>
    </rPh>
    <rPh sb="179" eb="181">
      <t>ユウシュウ</t>
    </rPh>
    <rPh sb="181" eb="183">
      <t>スイリョウ</t>
    </rPh>
    <rPh sb="184" eb="186">
      <t>ゲンショウ</t>
    </rPh>
    <rPh sb="187" eb="188">
      <t>ツヅ</t>
    </rPh>
    <rPh sb="231" eb="233">
      <t>オオバタケ</t>
    </rPh>
    <rPh sb="233" eb="235">
      <t>カンスイ</t>
    </rPh>
    <rPh sb="241" eb="244">
      <t>コウリョウキン</t>
    </rPh>
    <rPh sb="244" eb="246">
      <t>タイサク</t>
    </rPh>
    <rPh sb="256" eb="257">
      <t>ウエ</t>
    </rPh>
    <rPh sb="257" eb="258">
      <t>ミズ</t>
    </rPh>
    <rPh sb="259" eb="261">
      <t>ドウヨウ</t>
    </rPh>
    <rPh sb="262" eb="264">
      <t>セキニン</t>
    </rPh>
    <rPh sb="264" eb="266">
      <t>スイリョウ</t>
    </rPh>
    <rPh sb="302" eb="303">
      <t>ワタ</t>
    </rPh>
    <rPh sb="304" eb="307">
      <t>アンテイテキ</t>
    </rPh>
    <rPh sb="308" eb="311">
      <t>スイドウスイ</t>
    </rPh>
    <rPh sb="312" eb="314">
      <t>キョウキュウ</t>
    </rPh>
    <rPh sb="320" eb="322">
      <t>ロウキュウ</t>
    </rPh>
    <rPh sb="322" eb="323">
      <t>カン</t>
    </rPh>
    <rPh sb="324" eb="326">
      <t>コウシン</t>
    </rPh>
    <rPh sb="327" eb="329">
      <t>ヒツヨウ</t>
    </rPh>
    <rPh sb="335" eb="337">
      <t>ザイゲン</t>
    </rPh>
    <rPh sb="337" eb="339">
      <t>カクホ</t>
    </rPh>
    <rPh sb="342" eb="344">
      <t>ヘイセイ</t>
    </rPh>
    <rPh sb="346" eb="347">
      <t>ネン</t>
    </rPh>
    <rPh sb="349" eb="350">
      <t>ツキ</t>
    </rPh>
    <rPh sb="351" eb="353">
      <t>スイドウ</t>
    </rPh>
    <rPh sb="353" eb="355">
      <t>リョウキン</t>
    </rPh>
    <rPh sb="356" eb="358">
      <t>カイテイ</t>
    </rPh>
    <rPh sb="359" eb="360">
      <t>オコナ</t>
    </rPh>
    <rPh sb="368" eb="371">
      <t>コウリツテキ</t>
    </rPh>
    <rPh sb="372" eb="374">
      <t>ウンエイ</t>
    </rPh>
    <rPh sb="375" eb="376">
      <t>オコナ</t>
    </rPh>
    <rPh sb="385" eb="386">
      <t>ウエ</t>
    </rPh>
    <rPh sb="386" eb="387">
      <t>ミズ</t>
    </rPh>
    <rPh sb="387" eb="389">
      <t>シセツ</t>
    </rPh>
    <rPh sb="391" eb="393">
      <t>イチゲン</t>
    </rPh>
    <rPh sb="393" eb="395">
      <t>カンリ</t>
    </rPh>
    <rPh sb="399" eb="401">
      <t>チュウオウ</t>
    </rPh>
    <rPh sb="401" eb="403">
      <t>カンシ</t>
    </rPh>
    <rPh sb="408" eb="410">
      <t>セイビ</t>
    </rPh>
    <rPh sb="411" eb="41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</si>
</sst>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0.42</c:v>
                </c:pt>
                <c:pt idx="2">
                  <c:v>0.43</c:v>
                </c:pt>
                <c:pt idx="3">
                  <c:v>0.78</c:v>
                </c:pt>
                <c:pt idx="4">
                  <c:v>0.57999999999999996</c:v>
                </c:pt>
              </c:numCache>
            </c:numRef>
          </c:val>
        </c:ser>
        <c:dLbls>
          <c:showLegendKey val="0"/>
          <c:showVal val="0"/>
          <c:showCatName val="0"/>
          <c:showSerName val="0"/>
          <c:showPercent val="0"/>
          <c:showBubbleSize val="0"/>
        </c:dLbls>
        <c:gapWidth val="150"/>
        <c:axId val="92686208"/>
        <c:axId val="92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92686208"/>
        <c:axId val="92700672"/>
      </c:lineChart>
      <c:dateAx>
        <c:axId val="92686208"/>
        <c:scaling>
          <c:orientation val="minMax"/>
        </c:scaling>
        <c:delete val="1"/>
        <c:axPos val="b"/>
        <c:numFmt formatCode="ge" sourceLinked="1"/>
        <c:majorTickMark val="none"/>
        <c:minorTickMark val="none"/>
        <c:tickLblPos val="none"/>
        <c:crossAx val="92700672"/>
        <c:crosses val="autoZero"/>
        <c:auto val="1"/>
        <c:lblOffset val="100"/>
        <c:baseTimeUnit val="years"/>
      </c:dateAx>
      <c:valAx>
        <c:axId val="92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72.47</c:v>
                </c:pt>
                <c:pt idx="1">
                  <c:v>67.010000000000005</c:v>
                </c:pt>
                <c:pt idx="2">
                  <c:v>68.75</c:v>
                </c:pt>
                <c:pt idx="3">
                  <c:v>64.08</c:v>
                </c:pt>
                <c:pt idx="4">
                  <c:v>53.39</c:v>
                </c:pt>
              </c:numCache>
            </c:numRef>
          </c:val>
        </c:ser>
        <c:dLbls>
          <c:showLegendKey val="0"/>
          <c:showVal val="0"/>
          <c:showCatName val="0"/>
          <c:showSerName val="0"/>
          <c:showPercent val="0"/>
          <c:showBubbleSize val="0"/>
        </c:dLbls>
        <c:gapWidth val="150"/>
        <c:axId val="99465472"/>
        <c:axId val="994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9465472"/>
        <c:axId val="99479936"/>
      </c:lineChart>
      <c:dateAx>
        <c:axId val="99465472"/>
        <c:scaling>
          <c:orientation val="minMax"/>
        </c:scaling>
        <c:delete val="1"/>
        <c:axPos val="b"/>
        <c:numFmt formatCode="ge" sourceLinked="1"/>
        <c:majorTickMark val="none"/>
        <c:minorTickMark val="none"/>
        <c:tickLblPos val="none"/>
        <c:crossAx val="99479936"/>
        <c:crosses val="autoZero"/>
        <c:auto val="1"/>
        <c:lblOffset val="100"/>
        <c:baseTimeUnit val="years"/>
      </c:dateAx>
      <c:valAx>
        <c:axId val="994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86.6</c:v>
                </c:pt>
                <c:pt idx="1">
                  <c:v>91.28</c:v>
                </c:pt>
                <c:pt idx="2">
                  <c:v>87.05</c:v>
                </c:pt>
                <c:pt idx="3">
                  <c:v>93.09</c:v>
                </c:pt>
                <c:pt idx="4">
                  <c:v>93.49</c:v>
                </c:pt>
              </c:numCache>
            </c:numRef>
          </c:val>
        </c:ser>
        <c:dLbls>
          <c:showLegendKey val="0"/>
          <c:showVal val="0"/>
          <c:showCatName val="0"/>
          <c:showSerName val="0"/>
          <c:showPercent val="0"/>
          <c:showBubbleSize val="0"/>
        </c:dLbls>
        <c:gapWidth val="150"/>
        <c:axId val="99637120"/>
        <c:axId val="996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9637120"/>
        <c:axId val="99643392"/>
      </c:lineChart>
      <c:dateAx>
        <c:axId val="99637120"/>
        <c:scaling>
          <c:orientation val="minMax"/>
        </c:scaling>
        <c:delete val="1"/>
        <c:axPos val="b"/>
        <c:numFmt formatCode="ge" sourceLinked="1"/>
        <c:majorTickMark val="none"/>
        <c:minorTickMark val="none"/>
        <c:tickLblPos val="none"/>
        <c:crossAx val="99643392"/>
        <c:crosses val="autoZero"/>
        <c:auto val="1"/>
        <c:lblOffset val="100"/>
        <c:baseTimeUnit val="years"/>
      </c:dateAx>
      <c:valAx>
        <c:axId val="996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88.01</c:v>
                </c:pt>
                <c:pt idx="1">
                  <c:v>86.91</c:v>
                </c:pt>
                <c:pt idx="2">
                  <c:v>87.4</c:v>
                </c:pt>
                <c:pt idx="3">
                  <c:v>91.8</c:v>
                </c:pt>
                <c:pt idx="4">
                  <c:v>93.89</c:v>
                </c:pt>
              </c:numCache>
            </c:numRef>
          </c:val>
        </c:ser>
        <c:dLbls>
          <c:showLegendKey val="0"/>
          <c:showVal val="0"/>
          <c:showCatName val="0"/>
          <c:showSerName val="0"/>
          <c:showPercent val="0"/>
          <c:showBubbleSize val="0"/>
        </c:dLbls>
        <c:gapWidth val="150"/>
        <c:axId val="92730880"/>
        <c:axId val="92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2730880"/>
        <c:axId val="92732800"/>
      </c:lineChart>
      <c:dateAx>
        <c:axId val="92730880"/>
        <c:scaling>
          <c:orientation val="minMax"/>
        </c:scaling>
        <c:delete val="1"/>
        <c:axPos val="b"/>
        <c:numFmt formatCode="ge" sourceLinked="1"/>
        <c:majorTickMark val="none"/>
        <c:minorTickMark val="none"/>
        <c:tickLblPos val="none"/>
        <c:crossAx val="92732800"/>
        <c:crosses val="autoZero"/>
        <c:auto val="1"/>
        <c:lblOffset val="100"/>
        <c:baseTimeUnit val="years"/>
      </c:dateAx>
      <c:valAx>
        <c:axId val="92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15936"/>
        <c:axId val="93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15936"/>
        <c:axId val="93817856"/>
      </c:lineChart>
      <c:dateAx>
        <c:axId val="93815936"/>
        <c:scaling>
          <c:orientation val="minMax"/>
        </c:scaling>
        <c:delete val="1"/>
        <c:axPos val="b"/>
        <c:numFmt formatCode="ge" sourceLinked="1"/>
        <c:majorTickMark val="none"/>
        <c:minorTickMark val="none"/>
        <c:tickLblPos val="none"/>
        <c:crossAx val="93817856"/>
        <c:crosses val="autoZero"/>
        <c:auto val="1"/>
        <c:lblOffset val="100"/>
        <c:baseTimeUnit val="years"/>
      </c:dateAx>
      <c:valAx>
        <c:axId val="93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04896"/>
        <c:axId val="99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04896"/>
        <c:axId val="99506816"/>
      </c:lineChart>
      <c:dateAx>
        <c:axId val="99504896"/>
        <c:scaling>
          <c:orientation val="minMax"/>
        </c:scaling>
        <c:delete val="1"/>
        <c:axPos val="b"/>
        <c:numFmt formatCode="ge" sourceLinked="1"/>
        <c:majorTickMark val="none"/>
        <c:minorTickMark val="none"/>
        <c:tickLblPos val="none"/>
        <c:crossAx val="99506816"/>
        <c:crosses val="autoZero"/>
        <c:auto val="1"/>
        <c:lblOffset val="100"/>
        <c:baseTimeUnit val="years"/>
      </c:dateAx>
      <c:valAx>
        <c:axId val="99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44448"/>
        <c:axId val="995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44448"/>
        <c:axId val="99543680"/>
      </c:lineChart>
      <c:dateAx>
        <c:axId val="99544448"/>
        <c:scaling>
          <c:orientation val="minMax"/>
        </c:scaling>
        <c:delete val="1"/>
        <c:axPos val="b"/>
        <c:numFmt formatCode="ge" sourceLinked="1"/>
        <c:majorTickMark val="none"/>
        <c:minorTickMark val="none"/>
        <c:tickLblPos val="none"/>
        <c:crossAx val="99543680"/>
        <c:crosses val="autoZero"/>
        <c:auto val="1"/>
        <c:lblOffset val="100"/>
        <c:baseTimeUnit val="years"/>
      </c:dateAx>
      <c:valAx>
        <c:axId val="995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32480"/>
        <c:axId val="99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32480"/>
        <c:axId val="99334400"/>
      </c:lineChart>
      <c:dateAx>
        <c:axId val="99332480"/>
        <c:scaling>
          <c:orientation val="minMax"/>
        </c:scaling>
        <c:delete val="1"/>
        <c:axPos val="b"/>
        <c:numFmt formatCode="ge" sourceLinked="1"/>
        <c:majorTickMark val="none"/>
        <c:minorTickMark val="none"/>
        <c:tickLblPos val="none"/>
        <c:crossAx val="99334400"/>
        <c:crosses val="autoZero"/>
        <c:auto val="1"/>
        <c:lblOffset val="100"/>
        <c:baseTimeUnit val="years"/>
      </c:dateAx>
      <c:valAx>
        <c:axId val="99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340.5</c:v>
                </c:pt>
                <c:pt idx="1">
                  <c:v>318.55</c:v>
                </c:pt>
                <c:pt idx="2">
                  <c:v>315.67</c:v>
                </c:pt>
                <c:pt idx="3">
                  <c:v>323.81</c:v>
                </c:pt>
                <c:pt idx="4">
                  <c:v>411.72</c:v>
                </c:pt>
              </c:numCache>
            </c:numRef>
          </c:val>
        </c:ser>
        <c:dLbls>
          <c:showLegendKey val="0"/>
          <c:showVal val="0"/>
          <c:showCatName val="0"/>
          <c:showSerName val="0"/>
          <c:showPercent val="0"/>
          <c:showBubbleSize val="0"/>
        </c:dLbls>
        <c:gapWidth val="150"/>
        <c:axId val="99360768"/>
        <c:axId val="993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9360768"/>
        <c:axId val="99362688"/>
      </c:lineChart>
      <c:dateAx>
        <c:axId val="99360768"/>
        <c:scaling>
          <c:orientation val="minMax"/>
        </c:scaling>
        <c:delete val="1"/>
        <c:axPos val="b"/>
        <c:numFmt formatCode="ge" sourceLinked="1"/>
        <c:majorTickMark val="none"/>
        <c:minorTickMark val="none"/>
        <c:tickLblPos val="none"/>
        <c:crossAx val="99362688"/>
        <c:crosses val="autoZero"/>
        <c:auto val="1"/>
        <c:lblOffset val="100"/>
        <c:baseTimeUnit val="years"/>
      </c:dateAx>
      <c:valAx>
        <c:axId val="993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50.58</c:v>
                </c:pt>
                <c:pt idx="1">
                  <c:v>52.62</c:v>
                </c:pt>
                <c:pt idx="2">
                  <c:v>52.88</c:v>
                </c:pt>
                <c:pt idx="3">
                  <c:v>45.57</c:v>
                </c:pt>
                <c:pt idx="4">
                  <c:v>47.86</c:v>
                </c:pt>
              </c:numCache>
            </c:numRef>
          </c:val>
        </c:ser>
        <c:dLbls>
          <c:showLegendKey val="0"/>
          <c:showVal val="0"/>
          <c:showCatName val="0"/>
          <c:showSerName val="0"/>
          <c:showPercent val="0"/>
          <c:showBubbleSize val="0"/>
        </c:dLbls>
        <c:gapWidth val="150"/>
        <c:axId val="99396992"/>
        <c:axId val="99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9396992"/>
        <c:axId val="99403264"/>
      </c:lineChart>
      <c:dateAx>
        <c:axId val="99396992"/>
        <c:scaling>
          <c:orientation val="minMax"/>
        </c:scaling>
        <c:delete val="1"/>
        <c:axPos val="b"/>
        <c:numFmt formatCode="ge" sourceLinked="1"/>
        <c:majorTickMark val="none"/>
        <c:minorTickMark val="none"/>
        <c:tickLblPos val="none"/>
        <c:crossAx val="99403264"/>
        <c:crosses val="autoZero"/>
        <c:auto val="1"/>
        <c:lblOffset val="100"/>
        <c:baseTimeUnit val="years"/>
      </c:dateAx>
      <c:valAx>
        <c:axId val="99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447.98</c:v>
                </c:pt>
                <c:pt idx="1">
                  <c:v>434.25</c:v>
                </c:pt>
                <c:pt idx="2">
                  <c:v>433.68</c:v>
                </c:pt>
                <c:pt idx="3">
                  <c:v>504.61</c:v>
                </c:pt>
                <c:pt idx="4">
                  <c:v>491.59</c:v>
                </c:pt>
              </c:numCache>
            </c:numRef>
          </c:val>
        </c:ser>
        <c:dLbls>
          <c:showLegendKey val="0"/>
          <c:showVal val="0"/>
          <c:showCatName val="0"/>
          <c:showSerName val="0"/>
          <c:showPercent val="0"/>
          <c:showBubbleSize val="0"/>
        </c:dLbls>
        <c:gapWidth val="150"/>
        <c:axId val="99441280"/>
        <c:axId val="994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9441280"/>
        <c:axId val="99451648"/>
      </c:lineChart>
      <c:dateAx>
        <c:axId val="99441280"/>
        <c:scaling>
          <c:orientation val="minMax"/>
        </c:scaling>
        <c:delete val="1"/>
        <c:axPos val="b"/>
        <c:numFmt formatCode="ge" sourceLinked="1"/>
        <c:majorTickMark val="none"/>
        <c:minorTickMark val="none"/>
        <c:tickLblPos val="none"/>
        <c:crossAx val="99451648"/>
        <c:crosses val="autoZero"/>
        <c:auto val="1"/>
        <c:lblOffset val="100"/>
        <c:baseTimeUnit val="years"/>
      </c:dateAx>
      <c:valAx>
        <c:axId val="994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柳井市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33840</v>
      </c>
      <c r="AJ8" s="74"/>
      <c r="AK8" s="74"/>
      <c r="AL8" s="74"/>
      <c r="AM8" s="74"/>
      <c r="AN8" s="74"/>
      <c r="AO8" s="74"/>
      <c r="AP8" s="75"/>
      <c r="AQ8" s="56">
        <f>データ!R6</f>
        <v>140.05000000000001</v>
      </c>
      <c r="AR8" s="56"/>
      <c r="AS8" s="56"/>
      <c r="AT8" s="56"/>
      <c r="AU8" s="56"/>
      <c r="AV8" s="56"/>
      <c r="AW8" s="56"/>
      <c r="AX8" s="56"/>
      <c r="AY8" s="56">
        <f>データ!S6</f>
        <v>241.63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15.69</v>
      </c>
      <c r="S10" s="56"/>
      <c r="T10" s="56"/>
      <c r="U10" s="56"/>
      <c r="V10" s="56"/>
      <c r="W10" s="56"/>
      <c r="X10" s="56"/>
      <c r="Y10" s="56"/>
      <c r="Z10" s="64">
        <f>データ!P6</f>
        <v>3996</v>
      </c>
      <c r="AA10" s="64"/>
      <c r="AB10" s="64"/>
      <c r="AC10" s="64"/>
      <c r="AD10" s="64"/>
      <c r="AE10" s="64"/>
      <c r="AF10" s="64"/>
      <c r="AG10" s="64"/>
      <c r="AH10" s="2"/>
      <c r="AI10" s="64">
        <f>データ!T6</f>
        <v>5275</v>
      </c>
      <c r="AJ10" s="64"/>
      <c r="AK10" s="64"/>
      <c r="AL10" s="64"/>
      <c r="AM10" s="64"/>
      <c r="AN10" s="64"/>
      <c r="AO10" s="64"/>
      <c r="AP10" s="64"/>
      <c r="AQ10" s="56">
        <f>データ!U6</f>
        <v>6.4</v>
      </c>
      <c r="AR10" s="56"/>
      <c r="AS10" s="56"/>
      <c r="AT10" s="56"/>
      <c r="AU10" s="56"/>
      <c r="AV10" s="56"/>
      <c r="AW10" s="56"/>
      <c r="AX10" s="56"/>
      <c r="AY10" s="56">
        <f>データ!V6</f>
        <v>824.22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352128</v>
      </c>
      <c r="D6" s="31">
        <f t="shared" si="3"/>
        <v>47</v>
      </c>
      <c r="E6" s="31">
        <f t="shared" si="3"/>
        <v>1</v>
      </c>
      <c r="F6" s="31">
        <f t="shared" si="3"/>
        <v>0</v>
      </c>
      <c r="G6" s="31">
        <f t="shared" si="3"/>
        <v>0</v>
      </c>
      <c r="H6" s="31" t="str">
        <f t="shared" si="3"/>
        <v>山口県　柳井市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15.69</v>
      </c>
      <c r="P6" s="32">
        <f t="shared" si="3"/>
        <v>3996</v>
      </c>
      <c r="Q6" s="32">
        <f t="shared" si="3"/>
        <v>33840</v>
      </c>
      <c r="R6" s="32">
        <f t="shared" si="3"/>
        <v>140.05000000000001</v>
      </c>
      <c r="S6" s="32">
        <f t="shared" si="3"/>
        <v>241.63</v>
      </c>
      <c r="T6" s="32">
        <f t="shared" si="3"/>
        <v>5275</v>
      </c>
      <c r="U6" s="32">
        <f t="shared" si="3"/>
        <v>6.4</v>
      </c>
      <c r="V6" s="32">
        <f t="shared" si="3"/>
        <v>824.22</v>
      </c>
      <c r="W6" s="33">
        <f>IF(W7="",NA(),W7)</f>
        <v>88.01</v>
      </c>
      <c r="X6" s="33">
        <f t="shared" ref="X6:AF6" si="4">IF(X7="",NA(),X7)</f>
        <v>86.91</v>
      </c>
      <c r="Y6" s="33">
        <f t="shared" si="4"/>
        <v>87.4</v>
      </c>
      <c r="Z6" s="33">
        <f t="shared" si="4"/>
        <v>91.8</v>
      </c>
      <c r="AA6" s="33">
        <f t="shared" si="4"/>
        <v>93.89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340.5</v>
      </c>
      <c r="BE6" s="33">
        <f t="shared" ref="BE6:BM6" si="7">IF(BE7="",NA(),BE7)</f>
        <v>318.55</v>
      </c>
      <c r="BF6" s="33">
        <f t="shared" si="7"/>
        <v>315.67</v>
      </c>
      <c r="BG6" s="33">
        <f t="shared" si="7"/>
        <v>323.81</v>
      </c>
      <c r="BH6" s="33">
        <f t="shared" si="7"/>
        <v>411.72</v>
      </c>
      <c r="BI6" s="33">
        <f t="shared" si="7"/>
        <v>1187.81</v>
      </c>
      <c r="BJ6" s="33">
        <f t="shared" si="7"/>
        <v>1168.8</v>
      </c>
      <c r="BK6" s="33">
        <f t="shared" si="7"/>
        <v>1158.82</v>
      </c>
      <c r="BL6" s="33">
        <f t="shared" si="7"/>
        <v>1167.7</v>
      </c>
      <c r="BM6" s="33">
        <f t="shared" si="7"/>
        <v>1228.58</v>
      </c>
      <c r="BN6" s="32" t="str">
        <f>IF(BN7="","",IF(BN7="-","【-】","【"&amp;SUBSTITUTE(TEXT(BN7,"#,##0.00"),"-","△")&amp;"】"))</f>
        <v>【1,239.32】</v>
      </c>
      <c r="BO6" s="33">
        <f>IF(BO7="",NA(),BO7)</f>
        <v>50.58</v>
      </c>
      <c r="BP6" s="33">
        <f t="shared" ref="BP6:BX6" si="8">IF(BP7="",NA(),BP7)</f>
        <v>52.62</v>
      </c>
      <c r="BQ6" s="33">
        <f t="shared" si="8"/>
        <v>52.88</v>
      </c>
      <c r="BR6" s="33">
        <f t="shared" si="8"/>
        <v>45.57</v>
      </c>
      <c r="BS6" s="33">
        <f t="shared" si="8"/>
        <v>47.86</v>
      </c>
      <c r="BT6" s="33">
        <f t="shared" si="8"/>
        <v>57.96</v>
      </c>
      <c r="BU6" s="33">
        <f t="shared" si="8"/>
        <v>56.44</v>
      </c>
      <c r="BV6" s="33">
        <f t="shared" si="8"/>
        <v>55.6</v>
      </c>
      <c r="BW6" s="33">
        <f t="shared" si="8"/>
        <v>54.43</v>
      </c>
      <c r="BX6" s="33">
        <f t="shared" si="8"/>
        <v>53.81</v>
      </c>
      <c r="BY6" s="32" t="str">
        <f>IF(BY7="","",IF(BY7="-","【-】","【"&amp;SUBSTITUTE(TEXT(BY7,"#,##0.00"),"-","△")&amp;"】"))</f>
        <v>【36.33】</v>
      </c>
      <c r="BZ6" s="33">
        <f>IF(BZ7="",NA(),BZ7)</f>
        <v>447.98</v>
      </c>
      <c r="CA6" s="33">
        <f t="shared" ref="CA6:CI6" si="9">IF(CA7="",NA(),CA7)</f>
        <v>434.25</v>
      </c>
      <c r="CB6" s="33">
        <f t="shared" si="9"/>
        <v>433.68</v>
      </c>
      <c r="CC6" s="33">
        <f t="shared" si="9"/>
        <v>504.61</v>
      </c>
      <c r="CD6" s="33">
        <f t="shared" si="9"/>
        <v>491.59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72.47</v>
      </c>
      <c r="CL6" s="33">
        <f t="shared" ref="CL6:CT6" si="10">IF(CL7="",NA(),CL7)</f>
        <v>67.010000000000005</v>
      </c>
      <c r="CM6" s="33">
        <f t="shared" si="10"/>
        <v>68.75</v>
      </c>
      <c r="CN6" s="33">
        <f t="shared" si="10"/>
        <v>64.08</v>
      </c>
      <c r="CO6" s="33">
        <f t="shared" si="10"/>
        <v>53.39</v>
      </c>
      <c r="CP6" s="33">
        <f t="shared" si="10"/>
        <v>60.92</v>
      </c>
      <c r="CQ6" s="33">
        <f t="shared" si="10"/>
        <v>59.84</v>
      </c>
      <c r="CR6" s="33">
        <f t="shared" si="10"/>
        <v>60.66</v>
      </c>
      <c r="CS6" s="33">
        <f t="shared" si="10"/>
        <v>60.17</v>
      </c>
      <c r="CT6" s="33">
        <f t="shared" si="10"/>
        <v>58.96</v>
      </c>
      <c r="CU6" s="32" t="str">
        <f>IF(CU7="","",IF(CU7="-","【-】","【"&amp;SUBSTITUTE(TEXT(CU7,"#,##0.00"),"-","△")&amp;"】"))</f>
        <v>【58.19】</v>
      </c>
      <c r="CV6" s="33">
        <f>IF(CV7="",NA(),CV7)</f>
        <v>86.6</v>
      </c>
      <c r="CW6" s="33">
        <f t="shared" ref="CW6:DE6" si="11">IF(CW7="",NA(),CW7)</f>
        <v>91.28</v>
      </c>
      <c r="CX6" s="33">
        <f t="shared" si="11"/>
        <v>87.05</v>
      </c>
      <c r="CY6" s="33">
        <f t="shared" si="11"/>
        <v>93.09</v>
      </c>
      <c r="CZ6" s="33">
        <f t="shared" si="11"/>
        <v>93.49</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0.42</v>
      </c>
      <c r="EE6" s="33">
        <f t="shared" si="14"/>
        <v>0.43</v>
      </c>
      <c r="EF6" s="33">
        <f t="shared" si="14"/>
        <v>0.78</v>
      </c>
      <c r="EG6" s="33">
        <f t="shared" si="14"/>
        <v>0.57999999999999996</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352128</v>
      </c>
      <c r="D7" s="35">
        <v>47</v>
      </c>
      <c r="E7" s="35">
        <v>1</v>
      </c>
      <c r="F7" s="35">
        <v>0</v>
      </c>
      <c r="G7" s="35">
        <v>0</v>
      </c>
      <c r="H7" s="35" t="s">
        <v>93</v>
      </c>
      <c r="I7" s="35" t="s">
        <v>94</v>
      </c>
      <c r="J7" s="35" t="s">
        <v>95</v>
      </c>
      <c r="K7" s="35" t="s">
        <v>96</v>
      </c>
      <c r="L7" s="35" t="s">
        <v>97</v>
      </c>
      <c r="M7" s="36" t="s">
        <v>98</v>
      </c>
      <c r="N7" s="36" t="s">
        <v>99</v>
      </c>
      <c r="O7" s="36">
        <v>15.69</v>
      </c>
      <c r="P7" s="36">
        <v>3996</v>
      </c>
      <c r="Q7" s="36">
        <v>33840</v>
      </c>
      <c r="R7" s="36">
        <v>140.05000000000001</v>
      </c>
      <c r="S7" s="36">
        <v>241.63</v>
      </c>
      <c r="T7" s="36">
        <v>5275</v>
      </c>
      <c r="U7" s="36">
        <v>6.4</v>
      </c>
      <c r="V7" s="36">
        <v>824.22</v>
      </c>
      <c r="W7" s="36">
        <v>88.01</v>
      </c>
      <c r="X7" s="36">
        <v>86.91</v>
      </c>
      <c r="Y7" s="36">
        <v>87.4</v>
      </c>
      <c r="Z7" s="36">
        <v>91.8</v>
      </c>
      <c r="AA7" s="36">
        <v>93.89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340.5</v>
      </c>
      <c r="BE7" s="36">
        <v>318.55</v>
      </c>
      <c r="BF7" s="36">
        <v>315.67</v>
      </c>
      <c r="BG7" s="36">
        <v>323.81</v>
      </c>
      <c r="BH7" s="36">
        <v>411.72</v>
      </c>
      <c r="BI7" s="36">
        <v>1187.81</v>
      </c>
      <c r="BJ7" s="36">
        <v>1168.8</v>
      </c>
      <c r="BK7" s="36">
        <v>1158.82</v>
      </c>
      <c r="BL7" s="36">
        <v>1167.7</v>
      </c>
      <c r="BM7" s="36">
        <v>1228.58</v>
      </c>
      <c r="BN7" s="36">
        <v>1239.32</v>
      </c>
      <c r="BO7" s="36">
        <v>50.58</v>
      </c>
      <c r="BP7" s="36">
        <v>52.62</v>
      </c>
      <c r="BQ7" s="36">
        <v>52.88</v>
      </c>
      <c r="BR7" s="36">
        <v>45.57</v>
      </c>
      <c r="BS7" s="36">
        <v>47.86</v>
      </c>
      <c r="BT7" s="36">
        <v>57.96</v>
      </c>
      <c r="BU7" s="36">
        <v>56.44</v>
      </c>
      <c r="BV7" s="36">
        <v>55.6</v>
      </c>
      <c r="BW7" s="36">
        <v>54.43</v>
      </c>
      <c r="BX7" s="36">
        <v>53.81</v>
      </c>
      <c r="BY7" s="36">
        <v>36.33</v>
      </c>
      <c r="BZ7" s="36">
        <v>447.98</v>
      </c>
      <c r="CA7" s="36">
        <v>434.25</v>
      </c>
      <c r="CB7" s="36">
        <v>433.68</v>
      </c>
      <c r="CC7" s="36">
        <v>504.61</v>
      </c>
      <c r="CD7" s="36">
        <v>491.59</v>
      </c>
      <c r="CE7" s="36">
        <v>263.20999999999998</v>
      </c>
      <c r="CF7" s="36">
        <v>270.7</v>
      </c>
      <c r="CG7" s="36">
        <v>275.86</v>
      </c>
      <c r="CH7" s="36">
        <v>279.8</v>
      </c>
      <c r="CI7" s="36">
        <v>284.64999999999998</v>
      </c>
      <c r="CJ7" s="36">
        <v>476.46</v>
      </c>
      <c r="CK7" s="36">
        <v>72.47</v>
      </c>
      <c r="CL7" s="36">
        <v>67.010000000000005</v>
      </c>
      <c r="CM7" s="36">
        <v>68.75</v>
      </c>
      <c r="CN7" s="36">
        <v>64.08</v>
      </c>
      <c r="CO7" s="36">
        <v>53.39</v>
      </c>
      <c r="CP7" s="36">
        <v>60.92</v>
      </c>
      <c r="CQ7" s="36">
        <v>59.84</v>
      </c>
      <c r="CR7" s="36">
        <v>60.66</v>
      </c>
      <c r="CS7" s="36">
        <v>60.17</v>
      </c>
      <c r="CT7" s="36">
        <v>58.96</v>
      </c>
      <c r="CU7" s="36">
        <v>58.19</v>
      </c>
      <c r="CV7" s="36">
        <v>86.6</v>
      </c>
      <c r="CW7" s="36">
        <v>91.28</v>
      </c>
      <c r="CX7" s="36">
        <v>87.05</v>
      </c>
      <c r="CY7" s="36">
        <v>93.09</v>
      </c>
      <c r="CZ7" s="36">
        <v>93.49</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0.42</v>
      </c>
      <c r="EE7" s="36">
        <v>0.43</v>
      </c>
      <c r="EF7" s="36">
        <v>0.78</v>
      </c>
      <c r="EG7" s="36">
        <v>0.57999999999999996</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2016-02-12T08:35:29Z</cp:lastPrinted>
  <dcterms:created xsi:type="dcterms:W3CDTF">2016-01-18T05:05:35Z</dcterms:created>
  <dcterms:modified xsi:type="dcterms:W3CDTF">2016-02-17T04:56:02Z</dcterms:modified>
</cp:coreProperties>
</file>