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AY8" i="4" s="1"/>
  <c r="R6" i="5"/>
  <c r="AQ8" i="4" s="1"/>
  <c r="Q6" i="5"/>
  <c r="P6" i="5"/>
  <c r="O6" i="5"/>
  <c r="R10" i="4" s="1"/>
  <c r="N6" i="5"/>
  <c r="M6" i="5"/>
  <c r="B10" i="4" s="1"/>
  <c r="L6" i="5"/>
  <c r="K6" i="5"/>
  <c r="R8" i="4" s="1"/>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J10" i="4"/>
  <c r="AI8" i="4"/>
  <c r="Z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<sst xmlns="http://schemas.openxmlformats.org/spreadsheetml/2006/main" count="218" uniqueCount="108">
  <si>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</si>
  <si>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</si>
  <si>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</si>
  <si>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</si>
  <si>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</si>
  <si>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</si>
  <si>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</si>
  <si>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</si>
  <si>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</si>
  <si>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</si>
  <si>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</si>
  <si>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</si>
  <si>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</si>
  <si>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</si>
  <si>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</si>
  <si>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</si>
  <si>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</si>
  <si>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</si>
  <si>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</si>
  <si>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</si>
  <si>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</si>
  <si>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</si>
  <si>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</si>
  <si>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</si>
  <si>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</si>
  <si>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</si>
  <si>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</si>
  <si>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</si>
  <si>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</si>
  <si>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</si>
  <si>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</si>
  <si>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</si>
  <si>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</si>
  <si>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</si>
  <si>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</si>
  <si>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</si>
  <si>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</si>
  <si>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</si>
  <si>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</si>
  <si>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</si>
  <si>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</si>
  <si>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</si>
  <si>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</si>
  <si>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</si>
  <si>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</si>
  <si>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</si>
  <si>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</si>
  <si>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</si>
  <si>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</si>
  <si>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</si>
  <si>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</si>
  <si>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</si>
  <si>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</si>
  <si>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</si>
  <si>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</si>
  <si>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</si>
  <si>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</si>
  <si>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</si>
  <si>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</si>
  <si>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</si>
  <si>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</si>
  <si>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</si>
  <si>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</si>
  <si>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</si>
  <si>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</si>
  <si>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</si>
  <si>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</si>
  <si>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</si>
  <si>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</si>
  <si>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</si>
  <si>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</si>
  <si>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</si>
  <si>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</si>
  <si>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</si>
  <si>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</si>
  <si>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</si>
  <si>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</si>
  <si>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</si>
  <si>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</si>
  <si>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</si>
  <si>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</si>
  <si>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</si>
  <si>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</si>
  <si>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</si>
  <si>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</si>
  <si>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</si>
  <si>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</si>
  <si>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</si>
  <si>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</si>
  <si>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</si>
  <si>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</si>
  <si>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</si>
  <si>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</si>
  <si>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周防大島町</t>
  </si>
  <si>
    <t>法非適用</t>
  </si>
  <si>
    <t>水道事業</t>
  </si>
  <si>
    <t>簡易水道事業</t>
  </si>
  <si>
    <t>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</si>
  <si>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</si>
  <si>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</si>
  <si>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</si>
  <si>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</si>
  <si>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</si>
  <si>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</si>
  <si>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</si>
  <si>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水源からの遠距離送水に頼らざるを得ないこと、集落が点在するため施設・設備の集約が困難なことなどの地域性を持つ本町水道事業において、ある程度給水コストの高止まりはやむを得ないものの、漏水の抑制や施設・設備の集約・更新などにより効率的な配水に努める必要がある。
　また、今後ピークを迎える管路や施設・設備の更新については、延命化や設備の再配置などによりコストの圧縮を図りたい。</t>
    <rPh sb="1" eb="3">
      <t>スイゲン</t>
    </rPh>
    <rPh sb="6" eb="9">
      <t>エンキョリ</t>
    </rPh>
    <rPh sb="9" eb="11">
      <t>ソウスイ</t>
    </rPh>
    <rPh sb="12" eb="13">
      <t>タヨ</t>
    </rPh>
    <rPh sb="17" eb="18">
      <t>エ</t>
    </rPh>
    <rPh sb="23" eb="25">
      <t>シュウラク</t>
    </rPh>
    <rPh sb="26" eb="28">
      <t>テンザイ</t>
    </rPh>
    <rPh sb="32" eb="34">
      <t>シセツ</t>
    </rPh>
    <rPh sb="35" eb="37">
      <t>セツビ</t>
    </rPh>
    <rPh sb="38" eb="40">
      <t>シュウヤク</t>
    </rPh>
    <rPh sb="41" eb="43">
      <t>コンナン</t>
    </rPh>
    <rPh sb="49" eb="52">
      <t>チイキセイ</t>
    </rPh>
    <rPh sb="53" eb="54">
      <t>モ</t>
    </rPh>
    <rPh sb="55" eb="57">
      <t>ホンチョウ</t>
    </rPh>
    <rPh sb="57" eb="59">
      <t>スイドウ</t>
    </rPh>
    <rPh sb="59" eb="61">
      <t>ジギョウ</t>
    </rPh>
    <rPh sb="68" eb="70">
      <t>テイド</t>
    </rPh>
    <rPh sb="70" eb="72">
      <t>キュウスイ</t>
    </rPh>
    <rPh sb="76" eb="78">
      <t>タカド</t>
    </rPh>
    <rPh sb="84" eb="85">
      <t>エ</t>
    </rPh>
    <rPh sb="91" eb="93">
      <t>ロウスイ</t>
    </rPh>
    <rPh sb="94" eb="96">
      <t>ヨクセイ</t>
    </rPh>
    <rPh sb="97" eb="99">
      <t>シセツ</t>
    </rPh>
    <rPh sb="100" eb="102">
      <t>セツビ</t>
    </rPh>
    <rPh sb="103" eb="105">
      <t>シュウヤク</t>
    </rPh>
    <rPh sb="106" eb="108">
      <t>コウシン</t>
    </rPh>
    <rPh sb="113" eb="116">
      <t>コウリツテキ</t>
    </rPh>
    <rPh sb="117" eb="119">
      <t>ハイスイ</t>
    </rPh>
    <rPh sb="120" eb="121">
      <t>ツト</t>
    </rPh>
    <rPh sb="123" eb="125">
      <t>ヒツヨウ</t>
    </rPh>
    <rPh sb="134" eb="136">
      <t>コンゴ</t>
    </rPh>
    <rPh sb="140" eb="141">
      <t>ムカ</t>
    </rPh>
    <rPh sb="143" eb="145">
      <t>カンロ</t>
    </rPh>
    <rPh sb="146" eb="148">
      <t>シセツ</t>
    </rPh>
    <rPh sb="149" eb="151">
      <t>セツビ</t>
    </rPh>
    <rPh sb="152" eb="154">
      <t>コウシン</t>
    </rPh>
    <rPh sb="160" eb="162">
      <t>エンメイ</t>
    </rPh>
    <rPh sb="162" eb="163">
      <t>カ</t>
    </rPh>
    <rPh sb="164" eb="166">
      <t>セツビ</t>
    </rPh>
    <rPh sb="167" eb="170">
      <t>サイハイチ</t>
    </rPh>
    <rPh sb="179" eb="181">
      <t>アッシュク</t>
    </rPh>
    <rPh sb="182" eb="183">
      <t>ハカ</t>
    </rPh>
    <phoneticPr fontId="4"/>
  </si>
  <si>
    <t>　経営状況を鑑み、近年では修繕事業を主とし、老朽管や設備等の計画的な更新は行っていない。
　法定耐用年数と老朽化の度合いを考慮しつつ、管路や設備等の延命化や更新を図るなど、水の安定供給に努めたい。</t>
    <rPh sb="1" eb="3">
      <t>ケイエイ</t>
    </rPh>
    <rPh sb="3" eb="5">
      <t>ジョウキョウ</t>
    </rPh>
    <rPh sb="6" eb="7">
      <t>カンガ</t>
    </rPh>
    <rPh sb="9" eb="11">
      <t>キンネン</t>
    </rPh>
    <rPh sb="13" eb="15">
      <t>シュウゼン</t>
    </rPh>
    <rPh sb="15" eb="17">
      <t>ジギョウ</t>
    </rPh>
    <rPh sb="18" eb="19">
      <t>シュ</t>
    </rPh>
    <rPh sb="22" eb="24">
      <t>ロウキュウ</t>
    </rPh>
    <rPh sb="24" eb="25">
      <t>カン</t>
    </rPh>
    <rPh sb="26" eb="29">
      <t>セツビトウ</t>
    </rPh>
    <rPh sb="30" eb="33">
      <t>ケイカクテキ</t>
    </rPh>
    <rPh sb="34" eb="36">
      <t>コウシン</t>
    </rPh>
    <rPh sb="37" eb="38">
      <t>オコナ</t>
    </rPh>
    <rPh sb="46" eb="48">
      <t>ホウテイ</t>
    </rPh>
    <rPh sb="48" eb="50">
      <t>タイヨウ</t>
    </rPh>
    <rPh sb="50" eb="52">
      <t>ネンスウ</t>
    </rPh>
    <rPh sb="53" eb="56">
      <t>ロウキュウカ</t>
    </rPh>
    <rPh sb="57" eb="59">
      <t>ドア</t>
    </rPh>
    <rPh sb="61" eb="63">
      <t>コウリョ</t>
    </rPh>
    <rPh sb="67" eb="69">
      <t>カンロ</t>
    </rPh>
    <rPh sb="70" eb="73">
      <t>セツビトウ</t>
    </rPh>
    <rPh sb="74" eb="76">
      <t>エンメイ</t>
    </rPh>
    <rPh sb="76" eb="77">
      <t>カ</t>
    </rPh>
    <rPh sb="78" eb="80">
      <t>コウシン</t>
    </rPh>
    <rPh sb="81" eb="82">
      <t>ハカ</t>
    </rPh>
    <rPh sb="86" eb="87">
      <t>ミズ</t>
    </rPh>
    <rPh sb="88" eb="90">
      <t>アンテイ</t>
    </rPh>
    <rPh sb="90" eb="92">
      <t>キョウキュウ</t>
    </rPh>
    <rPh sb="93" eb="94">
      <t>ツト</t>
    </rPh>
    <phoneticPr fontId="4"/>
  </si>
  <si>
    <t>①収益的収支比率
　総費用と地方債償還金の合計額に占める料金収入等の割合は、80%前後で推移しており、一般会計からの繰入金なしに経営が成り立っていない。
②企業債残高対給水収益比率
　地方債残高は、料金収入等の6倍程度に減ってきており、経営状況の改善につながっている。
③料金回収率
　給水費用に対する料金収入等の割合は、50%前後で推移しており、一般会計からの繰入金に大きく依存している。
④給水原価
　使用水量1㎥当たりの費用は、500円前後と全国平均より高水準で推移しており、経営圧迫の要因となっている。
⑤施設利用率
　日当たり配水能力に対する平均配水量の割合は、50%前後と全国平均より低水準で推移しており、使用量に見合った施設の更新を検討する必要がある。
⑥有収率
　総配水量に対する使用水量の割合は、75%程度と全国水準並みで推移しているが、漏水の抑制など効率的な配水に努める必要がある。
　水源を県境のダムからの遠距離送水に求める本町は、給水コストが高く、料金収入による独立採算が成り立たたない。しかし、県内一の高料金水準のため、更なる経営の効率化に努めるとともに、一般会計からの繰入金確保による料金水準の維持に努めたい。</t>
    <rPh sb="1" eb="4">
      <t>シュウエキテキ</t>
    </rPh>
    <rPh sb="4" eb="6">
      <t>シュウシ</t>
    </rPh>
    <rPh sb="6" eb="8">
      <t>ヒリツ</t>
    </rPh>
    <rPh sb="10" eb="11">
      <t>ソウ</t>
    </rPh>
    <rPh sb="11" eb="13">
      <t>ヒヨウ</t>
    </rPh>
    <rPh sb="14" eb="17">
      <t>チホウサイ</t>
    </rPh>
    <rPh sb="17" eb="20">
      <t>ショウカンキン</t>
    </rPh>
    <rPh sb="21" eb="23">
      <t>ゴウケイ</t>
    </rPh>
    <rPh sb="23" eb="24">
      <t>ガク</t>
    </rPh>
    <rPh sb="25" eb="26">
      <t>シ</t>
    </rPh>
    <rPh sb="28" eb="30">
      <t>リョウキン</t>
    </rPh>
    <rPh sb="30" eb="32">
      <t>シュウニュウ</t>
    </rPh>
    <rPh sb="32" eb="33">
      <t>トウ</t>
    </rPh>
    <rPh sb="34" eb="36">
      <t>ワリアイ</t>
    </rPh>
    <rPh sb="41" eb="43">
      <t>ゼンゴ</t>
    </rPh>
    <rPh sb="44" eb="46">
      <t>スイイ</t>
    </rPh>
    <rPh sb="51" eb="53">
      <t>イッパン</t>
    </rPh>
    <rPh sb="53" eb="55">
      <t>カイケイ</t>
    </rPh>
    <rPh sb="58" eb="60">
      <t>クリイレ</t>
    </rPh>
    <rPh sb="60" eb="61">
      <t>キン</t>
    </rPh>
    <rPh sb="64" eb="66">
      <t>ケイエイ</t>
    </rPh>
    <rPh sb="67" eb="68">
      <t>ナ</t>
    </rPh>
    <rPh sb="69" eb="70">
      <t>タ</t>
    </rPh>
    <rPh sb="78" eb="80">
      <t>キギョウ</t>
    </rPh>
    <rPh sb="80" eb="81">
      <t>サイ</t>
    </rPh>
    <rPh sb="81" eb="83">
      <t>ザンダカ</t>
    </rPh>
    <rPh sb="83" eb="84">
      <t>タイ</t>
    </rPh>
    <rPh sb="84" eb="86">
      <t>キュウスイ</t>
    </rPh>
    <rPh sb="86" eb="88">
      <t>シュウエキ</t>
    </rPh>
    <rPh sb="88" eb="90">
      <t>ヒリツ</t>
    </rPh>
    <rPh sb="92" eb="95">
      <t>チホウサイ</t>
    </rPh>
    <rPh sb="95" eb="97">
      <t>ザンダカ</t>
    </rPh>
    <rPh sb="99" eb="101">
      <t>リョウキン</t>
    </rPh>
    <rPh sb="101" eb="103">
      <t>シュウニュウ</t>
    </rPh>
    <rPh sb="103" eb="104">
      <t>トウ</t>
    </rPh>
    <rPh sb="106" eb="107">
      <t>バイ</t>
    </rPh>
    <rPh sb="107" eb="109">
      <t>テイド</t>
    </rPh>
    <rPh sb="110" eb="111">
      <t>ヘ</t>
    </rPh>
    <rPh sb="118" eb="120">
      <t>ケイエイ</t>
    </rPh>
    <rPh sb="120" eb="122">
      <t>ジョウキョウ</t>
    </rPh>
    <rPh sb="123" eb="125">
      <t>カイゼン</t>
    </rPh>
    <rPh sb="136" eb="138">
      <t>リョウキン</t>
    </rPh>
    <rPh sb="138" eb="140">
      <t>カイシュウ</t>
    </rPh>
    <rPh sb="140" eb="141">
      <t>リツ</t>
    </rPh>
    <rPh sb="143" eb="145">
      <t>キュウスイ</t>
    </rPh>
    <rPh sb="145" eb="147">
      <t>ヒヨウ</t>
    </rPh>
    <rPh sb="148" eb="149">
      <t>タイ</t>
    </rPh>
    <rPh sb="151" eb="153">
      <t>リョウキン</t>
    </rPh>
    <rPh sb="153" eb="155">
      <t>シュウニュウ</t>
    </rPh>
    <rPh sb="155" eb="156">
      <t>トウ</t>
    </rPh>
    <rPh sb="157" eb="159">
      <t>ワリアイ</t>
    </rPh>
    <rPh sb="164" eb="166">
      <t>ゼンゴ</t>
    </rPh>
    <rPh sb="167" eb="169">
      <t>スイイ</t>
    </rPh>
    <rPh sb="174" eb="176">
      <t>イッパン</t>
    </rPh>
    <rPh sb="176" eb="178">
      <t>カイケイ</t>
    </rPh>
    <rPh sb="181" eb="183">
      <t>クリイレ</t>
    </rPh>
    <rPh sb="183" eb="184">
      <t>キン</t>
    </rPh>
    <rPh sb="185" eb="186">
      <t>オオ</t>
    </rPh>
    <rPh sb="188" eb="190">
      <t>イゾン</t>
    </rPh>
    <rPh sb="197" eb="199">
      <t>キュウスイ</t>
    </rPh>
    <rPh sb="199" eb="201">
      <t>ゲンカ</t>
    </rPh>
    <rPh sb="203" eb="205">
      <t>シヨウ</t>
    </rPh>
    <rPh sb="205" eb="207">
      <t>スイリョウ</t>
    </rPh>
    <rPh sb="209" eb="210">
      <t>ア</t>
    </rPh>
    <rPh sb="213" eb="215">
      <t>ヒヨウ</t>
    </rPh>
    <rPh sb="220" eb="221">
      <t>エン</t>
    </rPh>
    <rPh sb="221" eb="223">
      <t>ゼンゴ</t>
    </rPh>
    <rPh sb="224" eb="226">
      <t>ゼンコク</t>
    </rPh>
    <rPh sb="226" eb="228">
      <t>ヘイキン</t>
    </rPh>
    <rPh sb="230" eb="233">
      <t>コウスイジュン</t>
    </rPh>
    <rPh sb="234" eb="236">
      <t>スイイ</t>
    </rPh>
    <rPh sb="241" eb="243">
      <t>ケイエイ</t>
    </rPh>
    <rPh sb="243" eb="245">
      <t>アッパク</t>
    </rPh>
    <rPh sb="246" eb="248">
      <t>ヨウイン</t>
    </rPh>
    <rPh sb="257" eb="259">
      <t>シセツ</t>
    </rPh>
    <rPh sb="259" eb="262">
      <t>リヨウリツ</t>
    </rPh>
    <rPh sb="264" eb="265">
      <t>ニチ</t>
    </rPh>
    <rPh sb="265" eb="266">
      <t>ア</t>
    </rPh>
    <rPh sb="268" eb="270">
      <t>ハイスイ</t>
    </rPh>
    <rPh sb="270" eb="272">
      <t>ノウリョク</t>
    </rPh>
    <rPh sb="273" eb="274">
      <t>タイ</t>
    </rPh>
    <rPh sb="276" eb="278">
      <t>ヘイキン</t>
    </rPh>
    <rPh sb="278" eb="280">
      <t>ハイスイ</t>
    </rPh>
    <rPh sb="280" eb="281">
      <t>リョウ</t>
    </rPh>
    <rPh sb="282" eb="284">
      <t>ワリアイ</t>
    </rPh>
    <rPh sb="289" eb="291">
      <t>ゼンゴ</t>
    </rPh>
    <rPh sb="292" eb="294">
      <t>ゼンコク</t>
    </rPh>
    <rPh sb="294" eb="296">
      <t>ヘイキン</t>
    </rPh>
    <rPh sb="298" eb="301">
      <t>テイスイジュン</t>
    </rPh>
    <rPh sb="302" eb="304">
      <t>スイイ</t>
    </rPh>
    <rPh sb="309" eb="311">
      <t>シヨウ</t>
    </rPh>
    <rPh sb="311" eb="312">
      <t>リョウ</t>
    </rPh>
    <rPh sb="313" eb="315">
      <t>ミア</t>
    </rPh>
    <rPh sb="317" eb="319">
      <t>シセツ</t>
    </rPh>
    <rPh sb="320" eb="322">
      <t>コウシン</t>
    </rPh>
    <rPh sb="323" eb="325">
      <t>ケントウ</t>
    </rPh>
    <rPh sb="327" eb="329">
      <t>ヒツヨウ</t>
    </rPh>
    <rPh sb="335" eb="336">
      <t>ユウ</t>
    </rPh>
    <rPh sb="336" eb="338">
      <t>シュウリツ</t>
    </rPh>
    <rPh sb="340" eb="341">
      <t>ソウ</t>
    </rPh>
    <rPh sb="341" eb="343">
      <t>ハイスイ</t>
    </rPh>
    <rPh sb="343" eb="344">
      <t>リョウ</t>
    </rPh>
    <rPh sb="345" eb="346">
      <t>タイ</t>
    </rPh>
    <rPh sb="348" eb="350">
      <t>シヨウ</t>
    </rPh>
    <rPh sb="350" eb="352">
      <t>スイリョウ</t>
    </rPh>
    <rPh sb="353" eb="355">
      <t>ワリアイ</t>
    </rPh>
    <rPh sb="360" eb="362">
      <t>テイド</t>
    </rPh>
    <rPh sb="363" eb="365">
      <t>ゼンコク</t>
    </rPh>
    <rPh sb="365" eb="367">
      <t>スイジュン</t>
    </rPh>
    <rPh sb="367" eb="368">
      <t>ナ</t>
    </rPh>
    <rPh sb="370" eb="372">
      <t>スイイ</t>
    </rPh>
    <rPh sb="378" eb="380">
      <t>ロウスイ</t>
    </rPh>
    <rPh sb="381" eb="383">
      <t>ヨクセイ</t>
    </rPh>
    <rPh sb="385" eb="388">
      <t>コウリツテキ</t>
    </rPh>
    <rPh sb="389" eb="391">
      <t>ハイスイ</t>
    </rPh>
    <rPh sb="392" eb="393">
      <t>ツト</t>
    </rPh>
    <rPh sb="395" eb="397">
      <t>ヒツヨウ</t>
    </rPh>
    <rPh sb="404" eb="406">
      <t>スイゲン</t>
    </rPh>
    <rPh sb="407" eb="409">
      <t>ケンザカイ</t>
    </rPh>
    <rPh sb="415" eb="418">
      <t>エンキョリ</t>
    </rPh>
    <rPh sb="418" eb="420">
      <t>ソウスイ</t>
    </rPh>
    <rPh sb="421" eb="422">
      <t>モト</t>
    </rPh>
    <rPh sb="424" eb="426">
      <t>ホンチョウ</t>
    </rPh>
    <rPh sb="428" eb="430">
      <t>キュウスイ</t>
    </rPh>
    <rPh sb="434" eb="435">
      <t>タカ</t>
    </rPh>
    <rPh sb="437" eb="439">
      <t>リョウキン</t>
    </rPh>
    <rPh sb="439" eb="441">
      <t>シュウニュウ</t>
    </rPh>
    <rPh sb="444" eb="446">
      <t>ドクリツ</t>
    </rPh>
    <rPh sb="446" eb="448">
      <t>サイサン</t>
    </rPh>
    <rPh sb="449" eb="450">
      <t>ナ</t>
    </rPh>
    <rPh sb="451" eb="452">
      <t>タ</t>
    </rPh>
    <rPh sb="461" eb="463">
      <t>ケンナイ</t>
    </rPh>
    <rPh sb="463" eb="464">
      <t>イチ</t>
    </rPh>
    <rPh sb="465" eb="468">
      <t>コウリョウキン</t>
    </rPh>
    <rPh sb="468" eb="470">
      <t>スイジュン</t>
    </rPh>
    <rPh sb="474" eb="475">
      <t>サラ</t>
    </rPh>
    <rPh sb="477" eb="479">
      <t>ケイエイ</t>
    </rPh>
    <rPh sb="480" eb="483">
      <t>コウリツカ</t>
    </rPh>
    <rPh sb="484" eb="485">
      <t>ツト</t>
    </rPh>
    <rPh sb="492" eb="494">
      <t>イッパン</t>
    </rPh>
    <rPh sb="494" eb="496">
      <t>カイケイ</t>
    </rPh>
    <rPh sb="499" eb="501">
      <t>クリイレ</t>
    </rPh>
    <rPh sb="501" eb="502">
      <t>キン</t>
    </rPh>
    <rPh sb="502" eb="504">
      <t>カクホ</t>
    </rPh>
    <rPh sb="507" eb="509">
      <t>リョウキン</t>
    </rPh>
    <rPh sb="509" eb="511">
      <t>スイジュン</t>
    </rPh>
    <rPh sb="512" eb="514">
      <t>イジ</t>
    </rPh>
    <rPh sb="515" eb="516">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</si>
</sst>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2"/>
          <c:y val="0.1580694566902858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2385664"/>
        <c:axId val="3240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0.83</c:v>
                </c:pt>
                <c:pt idx="1">
                  <c:v>0.62</c:v>
                </c:pt>
                <c:pt idx="2">
                  <c:v>0.59</c:v>
                </c:pt>
                <c:pt idx="3">
                  <c:v>0.64</c:v>
                </c:pt>
                <c:pt idx="4">
                  <c:v>0.55000000000000004</c:v>
                </c:pt>
              </c:numCache>
            </c:numRef>
          </c:val>
          <c:smooth val="0"/>
        </c:ser>
        <c:dLbls>
          <c:showLegendKey val="0"/>
          <c:showVal val="0"/>
          <c:showCatName val="0"/>
          <c:showSerName val="0"/>
          <c:showPercent val="0"/>
          <c:showBubbleSize val="0"/>
        </c:dLbls>
        <c:marker val="1"/>
        <c:smooth val="0"/>
        <c:axId val="32385664"/>
        <c:axId val="32400128"/>
      </c:lineChart>
      <c:dateAx>
        <c:axId val="32385664"/>
        <c:scaling>
          <c:orientation val="minMax"/>
        </c:scaling>
        <c:delete val="1"/>
        <c:axPos val="b"/>
        <c:numFmt formatCode="ge" sourceLinked="1"/>
        <c:majorTickMark val="none"/>
        <c:minorTickMark val="none"/>
        <c:tickLblPos val="none"/>
        <c:crossAx val="32400128"/>
        <c:crosses val="autoZero"/>
        <c:auto val="1"/>
        <c:lblOffset val="100"/>
        <c:baseTimeUnit val="years"/>
      </c:dateAx>
      <c:valAx>
        <c:axId val="3240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8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21" l="0.70000000000000062" r="0.70000000000000062" t="0.75000000000001421"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7"/>
          <c:y val="0.158069456690285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51.72</c:v>
                </c:pt>
                <c:pt idx="1">
                  <c:v>50.96</c:v>
                </c:pt>
                <c:pt idx="2">
                  <c:v>52.13</c:v>
                </c:pt>
                <c:pt idx="3">
                  <c:v>50.8</c:v>
                </c:pt>
                <c:pt idx="4">
                  <c:v>49.51</c:v>
                </c:pt>
              </c:numCache>
            </c:numRef>
          </c:val>
        </c:ser>
        <c:dLbls>
          <c:showLegendKey val="0"/>
          <c:showVal val="0"/>
          <c:showCatName val="0"/>
          <c:showSerName val="0"/>
          <c:showPercent val="0"/>
          <c:showBubbleSize val="0"/>
        </c:dLbls>
        <c:gapWidth val="150"/>
        <c:axId val="82614528"/>
        <c:axId val="8262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63.04</c:v>
                </c:pt>
                <c:pt idx="1">
                  <c:v>64.3</c:v>
                </c:pt>
                <c:pt idx="2">
                  <c:v>63.99</c:v>
                </c:pt>
                <c:pt idx="3">
                  <c:v>62.01</c:v>
                </c:pt>
                <c:pt idx="4">
                  <c:v>60.68</c:v>
                </c:pt>
              </c:numCache>
            </c:numRef>
          </c:val>
          <c:smooth val="0"/>
        </c:ser>
        <c:dLbls>
          <c:showLegendKey val="0"/>
          <c:showVal val="0"/>
          <c:showCatName val="0"/>
          <c:showSerName val="0"/>
          <c:showPercent val="0"/>
          <c:showBubbleSize val="0"/>
        </c:dLbls>
        <c:marker val="1"/>
        <c:smooth val="0"/>
        <c:axId val="82614528"/>
        <c:axId val="82628992"/>
      </c:lineChart>
      <c:dateAx>
        <c:axId val="82614528"/>
        <c:scaling>
          <c:orientation val="minMax"/>
        </c:scaling>
        <c:delete val="1"/>
        <c:axPos val="b"/>
        <c:numFmt formatCode="ge" sourceLinked="1"/>
        <c:majorTickMark val="none"/>
        <c:minorTickMark val="none"/>
        <c:tickLblPos val="none"/>
        <c:crossAx val="82628992"/>
        <c:crosses val="autoZero"/>
        <c:auto val="1"/>
        <c:lblOffset val="100"/>
        <c:baseTimeUnit val="years"/>
      </c:dateAx>
      <c:valAx>
        <c:axId val="8262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61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88" l="0.70000000000000062" r="0.70000000000000062" t="0.75000000000001388"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7"/>
          <c:y val="0.158069456690285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78.42</c:v>
                </c:pt>
                <c:pt idx="1">
                  <c:v>77.34</c:v>
                </c:pt>
                <c:pt idx="2">
                  <c:v>75.2</c:v>
                </c:pt>
                <c:pt idx="3">
                  <c:v>75.92</c:v>
                </c:pt>
                <c:pt idx="4">
                  <c:v>75.39</c:v>
                </c:pt>
              </c:numCache>
            </c:numRef>
          </c:val>
        </c:ser>
        <c:dLbls>
          <c:showLegendKey val="0"/>
          <c:showVal val="0"/>
          <c:showCatName val="0"/>
          <c:showSerName val="0"/>
          <c:showPercent val="0"/>
          <c:showBubbleSize val="0"/>
        </c:dLbls>
        <c:gapWidth val="150"/>
        <c:axId val="82651008"/>
        <c:axId val="8265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78.06</c:v>
                </c:pt>
                <c:pt idx="1">
                  <c:v>76.38</c:v>
                </c:pt>
                <c:pt idx="2">
                  <c:v>76.260000000000005</c:v>
                </c:pt>
                <c:pt idx="3">
                  <c:v>75.8</c:v>
                </c:pt>
                <c:pt idx="4">
                  <c:v>75.760000000000005</c:v>
                </c:pt>
              </c:numCache>
            </c:numRef>
          </c:val>
          <c:smooth val="0"/>
        </c:ser>
        <c:dLbls>
          <c:showLegendKey val="0"/>
          <c:showVal val="0"/>
          <c:showCatName val="0"/>
          <c:showSerName val="0"/>
          <c:showPercent val="0"/>
          <c:showBubbleSize val="0"/>
        </c:dLbls>
        <c:marker val="1"/>
        <c:smooth val="0"/>
        <c:axId val="82651008"/>
        <c:axId val="82657280"/>
      </c:lineChart>
      <c:dateAx>
        <c:axId val="82651008"/>
        <c:scaling>
          <c:orientation val="minMax"/>
        </c:scaling>
        <c:delete val="1"/>
        <c:axPos val="b"/>
        <c:numFmt formatCode="ge" sourceLinked="1"/>
        <c:majorTickMark val="none"/>
        <c:minorTickMark val="none"/>
        <c:tickLblPos val="none"/>
        <c:crossAx val="82657280"/>
        <c:crosses val="autoZero"/>
        <c:auto val="1"/>
        <c:lblOffset val="100"/>
        <c:baseTimeUnit val="years"/>
      </c:dateAx>
      <c:valAx>
        <c:axId val="8265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65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88" l="0.70000000000000062" r="0.70000000000000062" t="0.7500000000000138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6370168884888361"/>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74.63</c:v>
                </c:pt>
                <c:pt idx="1">
                  <c:v>78.760000000000005</c:v>
                </c:pt>
                <c:pt idx="2">
                  <c:v>81.489999999999995</c:v>
                </c:pt>
                <c:pt idx="3">
                  <c:v>83.14</c:v>
                </c:pt>
                <c:pt idx="4">
                  <c:v>79.930000000000007</c:v>
                </c:pt>
              </c:numCache>
            </c:numRef>
          </c:val>
        </c:ser>
        <c:dLbls>
          <c:showLegendKey val="0"/>
          <c:showVal val="0"/>
          <c:showCatName val="0"/>
          <c:showSerName val="0"/>
          <c:showPercent val="0"/>
          <c:showBubbleSize val="0"/>
        </c:dLbls>
        <c:gapWidth val="150"/>
        <c:axId val="32439296"/>
        <c:axId val="3231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78.3</c:v>
                </c:pt>
                <c:pt idx="1">
                  <c:v>76.64</c:v>
                </c:pt>
                <c:pt idx="2">
                  <c:v>75.91</c:v>
                </c:pt>
                <c:pt idx="3">
                  <c:v>77.19</c:v>
                </c:pt>
                <c:pt idx="4">
                  <c:v>77.48</c:v>
                </c:pt>
              </c:numCache>
            </c:numRef>
          </c:val>
          <c:smooth val="0"/>
        </c:ser>
        <c:dLbls>
          <c:showLegendKey val="0"/>
          <c:showVal val="0"/>
          <c:showCatName val="0"/>
          <c:showSerName val="0"/>
          <c:showPercent val="0"/>
          <c:showBubbleSize val="0"/>
        </c:dLbls>
        <c:marker val="1"/>
        <c:smooth val="0"/>
        <c:axId val="32439296"/>
        <c:axId val="32318208"/>
      </c:lineChart>
      <c:dateAx>
        <c:axId val="32439296"/>
        <c:scaling>
          <c:orientation val="minMax"/>
        </c:scaling>
        <c:delete val="1"/>
        <c:axPos val="b"/>
        <c:numFmt formatCode="ge" sourceLinked="1"/>
        <c:majorTickMark val="none"/>
        <c:minorTickMark val="none"/>
        <c:tickLblPos val="none"/>
        <c:crossAx val="32318208"/>
        <c:crosses val="autoZero"/>
        <c:auto val="1"/>
        <c:lblOffset val="100"/>
        <c:baseTimeUnit val="years"/>
      </c:dateAx>
      <c:valAx>
        <c:axId val="3231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3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7"/>
          <c:y val="0.158069456690285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335744"/>
        <c:axId val="5564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335744"/>
        <c:axId val="55647616"/>
      </c:lineChart>
      <c:dateAx>
        <c:axId val="32335744"/>
        <c:scaling>
          <c:orientation val="minMax"/>
        </c:scaling>
        <c:delete val="1"/>
        <c:axPos val="b"/>
        <c:numFmt formatCode="ge" sourceLinked="1"/>
        <c:majorTickMark val="none"/>
        <c:minorTickMark val="none"/>
        <c:tickLblPos val="none"/>
        <c:crossAx val="55647616"/>
        <c:crosses val="autoZero"/>
        <c:auto val="1"/>
        <c:lblOffset val="100"/>
        <c:baseTimeUnit val="years"/>
      </c:dateAx>
      <c:valAx>
        <c:axId val="5564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3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88" l="0.70000000000000062" r="0.70000000000000062" t="0.7500000000000138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
          <c:y val="0.1580694566902857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248000"/>
        <c:axId val="3324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248000"/>
        <c:axId val="33249920"/>
      </c:lineChart>
      <c:dateAx>
        <c:axId val="33248000"/>
        <c:scaling>
          <c:orientation val="minMax"/>
        </c:scaling>
        <c:delete val="1"/>
        <c:axPos val="b"/>
        <c:numFmt formatCode="ge" sourceLinked="1"/>
        <c:majorTickMark val="none"/>
        <c:minorTickMark val="none"/>
        <c:tickLblPos val="none"/>
        <c:crossAx val="33249920"/>
        <c:crosses val="autoZero"/>
        <c:auto val="1"/>
        <c:lblOffset val="100"/>
        <c:baseTimeUnit val="years"/>
      </c:dateAx>
      <c:valAx>
        <c:axId val="3324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4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1" l="0.70000000000000062" r="0.70000000000000062" t="0.750000000000014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7"/>
          <c:y val="0.158069456690285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282304"/>
        <c:axId val="3328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282304"/>
        <c:axId val="33288576"/>
      </c:lineChart>
      <c:dateAx>
        <c:axId val="33282304"/>
        <c:scaling>
          <c:orientation val="minMax"/>
        </c:scaling>
        <c:delete val="1"/>
        <c:axPos val="b"/>
        <c:numFmt formatCode="ge" sourceLinked="1"/>
        <c:majorTickMark val="none"/>
        <c:minorTickMark val="none"/>
        <c:tickLblPos val="none"/>
        <c:crossAx val="33288576"/>
        <c:crosses val="autoZero"/>
        <c:auto val="1"/>
        <c:lblOffset val="100"/>
        <c:baseTimeUnit val="years"/>
      </c:dateAx>
      <c:valAx>
        <c:axId val="3328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8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88" l="0.70000000000000062" r="0.70000000000000062" t="0.75000000000001388"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7"/>
          <c:y val="0.158069456690285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860416"/>
        <c:axId val="3286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860416"/>
        <c:axId val="32866688"/>
      </c:lineChart>
      <c:dateAx>
        <c:axId val="32860416"/>
        <c:scaling>
          <c:orientation val="minMax"/>
        </c:scaling>
        <c:delete val="1"/>
        <c:axPos val="b"/>
        <c:numFmt formatCode="ge" sourceLinked="1"/>
        <c:majorTickMark val="none"/>
        <c:minorTickMark val="none"/>
        <c:tickLblPos val="none"/>
        <c:crossAx val="32866688"/>
        <c:crosses val="autoZero"/>
        <c:auto val="1"/>
        <c:lblOffset val="100"/>
        <c:baseTimeUnit val="years"/>
      </c:dateAx>
      <c:valAx>
        <c:axId val="3286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6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88" l="0.70000000000000062" r="0.70000000000000062" t="0.75000000000001388"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7"/>
          <c:y val="0.158069456690285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762.55</c:v>
                </c:pt>
                <c:pt idx="1">
                  <c:v>708.13</c:v>
                </c:pt>
                <c:pt idx="2">
                  <c:v>658.78</c:v>
                </c:pt>
                <c:pt idx="3">
                  <c:v>612.21</c:v>
                </c:pt>
                <c:pt idx="4">
                  <c:v>575.19000000000005</c:v>
                </c:pt>
              </c:numCache>
            </c:numRef>
          </c:val>
        </c:ser>
        <c:dLbls>
          <c:showLegendKey val="0"/>
          <c:showVal val="0"/>
          <c:showCatName val="0"/>
          <c:showSerName val="0"/>
          <c:showPercent val="0"/>
          <c:showBubbleSize val="0"/>
        </c:dLbls>
        <c:gapWidth val="150"/>
        <c:axId val="32892800"/>
        <c:axId val="33366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1358.75</c:v>
                </c:pt>
                <c:pt idx="1">
                  <c:v>1355.28</c:v>
                </c:pt>
                <c:pt idx="2">
                  <c:v>1321.78</c:v>
                </c:pt>
                <c:pt idx="3">
                  <c:v>1326.51</c:v>
                </c:pt>
                <c:pt idx="4">
                  <c:v>1285.3599999999999</c:v>
                </c:pt>
              </c:numCache>
            </c:numRef>
          </c:val>
          <c:smooth val="0"/>
        </c:ser>
        <c:dLbls>
          <c:showLegendKey val="0"/>
          <c:showVal val="0"/>
          <c:showCatName val="0"/>
          <c:showSerName val="0"/>
          <c:showPercent val="0"/>
          <c:showBubbleSize val="0"/>
        </c:dLbls>
        <c:marker val="1"/>
        <c:smooth val="0"/>
        <c:axId val="32892800"/>
        <c:axId val="33366016"/>
      </c:lineChart>
      <c:dateAx>
        <c:axId val="32892800"/>
        <c:scaling>
          <c:orientation val="minMax"/>
        </c:scaling>
        <c:delete val="1"/>
        <c:axPos val="b"/>
        <c:numFmt formatCode="ge" sourceLinked="1"/>
        <c:majorTickMark val="none"/>
        <c:minorTickMark val="none"/>
        <c:tickLblPos val="none"/>
        <c:crossAx val="33366016"/>
        <c:crosses val="autoZero"/>
        <c:auto val="1"/>
        <c:lblOffset val="100"/>
        <c:baseTimeUnit val="years"/>
      </c:dateAx>
      <c:valAx>
        <c:axId val="3336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9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88" l="0.70000000000000062" r="0.70000000000000062" t="0.75000000000001388"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7"/>
          <c:y val="0.158069456690285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47.06</c:v>
                </c:pt>
                <c:pt idx="1">
                  <c:v>46.65</c:v>
                </c:pt>
                <c:pt idx="2">
                  <c:v>49.91</c:v>
                </c:pt>
                <c:pt idx="3">
                  <c:v>52.67</c:v>
                </c:pt>
                <c:pt idx="4">
                  <c:v>52.71</c:v>
                </c:pt>
              </c:numCache>
            </c:numRef>
          </c:val>
        </c:ser>
        <c:dLbls>
          <c:showLegendKey val="0"/>
          <c:showVal val="0"/>
          <c:showCatName val="0"/>
          <c:showSerName val="0"/>
          <c:showPercent val="0"/>
          <c:showBubbleSize val="0"/>
        </c:dLbls>
        <c:gapWidth val="150"/>
        <c:axId val="33398784"/>
        <c:axId val="3340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57.18</c:v>
                </c:pt>
                <c:pt idx="1">
                  <c:v>54.56</c:v>
                </c:pt>
                <c:pt idx="2">
                  <c:v>54.57</c:v>
                </c:pt>
                <c:pt idx="3">
                  <c:v>54.4</c:v>
                </c:pt>
                <c:pt idx="4">
                  <c:v>54.45</c:v>
                </c:pt>
              </c:numCache>
            </c:numRef>
          </c:val>
          <c:smooth val="0"/>
        </c:ser>
        <c:dLbls>
          <c:showLegendKey val="0"/>
          <c:showVal val="0"/>
          <c:showCatName val="0"/>
          <c:showSerName val="0"/>
          <c:showPercent val="0"/>
          <c:showBubbleSize val="0"/>
        </c:dLbls>
        <c:marker val="1"/>
        <c:smooth val="0"/>
        <c:axId val="33398784"/>
        <c:axId val="33400704"/>
      </c:lineChart>
      <c:dateAx>
        <c:axId val="33398784"/>
        <c:scaling>
          <c:orientation val="minMax"/>
        </c:scaling>
        <c:delete val="1"/>
        <c:axPos val="b"/>
        <c:numFmt formatCode="ge" sourceLinked="1"/>
        <c:majorTickMark val="none"/>
        <c:minorTickMark val="none"/>
        <c:tickLblPos val="none"/>
        <c:crossAx val="33400704"/>
        <c:crosses val="autoZero"/>
        <c:auto val="1"/>
        <c:lblOffset val="100"/>
        <c:baseTimeUnit val="years"/>
      </c:dateAx>
      <c:valAx>
        <c:axId val="3340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9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88" l="0.70000000000000062" r="0.70000000000000062" t="0.75000000000001388"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7"/>
          <c:y val="0.158069456690285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526.9</c:v>
                </c:pt>
                <c:pt idx="1">
                  <c:v>538.21</c:v>
                </c:pt>
                <c:pt idx="2">
                  <c:v>502.38</c:v>
                </c:pt>
                <c:pt idx="3">
                  <c:v>481.02</c:v>
                </c:pt>
                <c:pt idx="4">
                  <c:v>491.76</c:v>
                </c:pt>
              </c:numCache>
            </c:numRef>
          </c:val>
        </c:ser>
        <c:dLbls>
          <c:showLegendKey val="0"/>
          <c:showVal val="0"/>
          <c:showCatName val="0"/>
          <c:showSerName val="0"/>
          <c:showPercent val="0"/>
          <c:showBubbleSize val="0"/>
        </c:dLbls>
        <c:gapWidth val="150"/>
        <c:axId val="82590336"/>
        <c:axId val="8259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295.62</c:v>
                </c:pt>
                <c:pt idx="1">
                  <c:v>314.44</c:v>
                </c:pt>
                <c:pt idx="2">
                  <c:v>318.02999999999997</c:v>
                </c:pt>
                <c:pt idx="3">
                  <c:v>325.14</c:v>
                </c:pt>
                <c:pt idx="4">
                  <c:v>332.75</c:v>
                </c:pt>
              </c:numCache>
            </c:numRef>
          </c:val>
          <c:smooth val="0"/>
        </c:ser>
        <c:dLbls>
          <c:showLegendKey val="0"/>
          <c:showVal val="0"/>
          <c:showCatName val="0"/>
          <c:showSerName val="0"/>
          <c:showPercent val="0"/>
          <c:showBubbleSize val="0"/>
        </c:dLbls>
        <c:marker val="1"/>
        <c:smooth val="0"/>
        <c:axId val="82590336"/>
        <c:axId val="82596608"/>
      </c:lineChart>
      <c:dateAx>
        <c:axId val="82590336"/>
        <c:scaling>
          <c:orientation val="minMax"/>
        </c:scaling>
        <c:delete val="1"/>
        <c:axPos val="b"/>
        <c:numFmt formatCode="ge" sourceLinked="1"/>
        <c:majorTickMark val="none"/>
        <c:minorTickMark val="none"/>
        <c:tickLblPos val="none"/>
        <c:crossAx val="82596608"/>
        <c:crosses val="autoZero"/>
        <c:auto val="1"/>
        <c:lblOffset val="100"/>
        <c:baseTimeUnit val="years"/>
      </c:dateAx>
      <c:valAx>
        <c:axId val="8259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59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88" l="0.70000000000000062" r="0.70000000000000062" t="0.75000000000001388"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山口県　周防大島町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D1</v>
      </c>
      <c r="AA8" s="52"/>
      <c r="AB8" s="52"/>
      <c r="AC8" s="52"/>
      <c r="AD8" s="52"/>
      <c r="AE8" s="52"/>
      <c r="AF8" s="52"/>
      <c r="AG8" s="53"/>
      <c r="AH8" s="3"/>
      <c r="AI8" s="54">
        <f>データ!Q6</f>
        <v>18078</v>
      </c>
      <c r="AJ8" s="55"/>
      <c r="AK8" s="55"/>
      <c r="AL8" s="55"/>
      <c r="AM8" s="55"/>
      <c r="AN8" s="55"/>
      <c r="AO8" s="55"/>
      <c r="AP8" s="56"/>
      <c r="AQ8" s="46">
        <f>データ!R6</f>
        <v>138.09</v>
      </c>
      <c r="AR8" s="46"/>
      <c r="AS8" s="46"/>
      <c r="AT8" s="46"/>
      <c r="AU8" s="46"/>
      <c r="AV8" s="46"/>
      <c r="AW8" s="46"/>
      <c r="AX8" s="46"/>
      <c r="AY8" s="46">
        <f>データ!S6</f>
        <v>130.91</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89.32</v>
      </c>
      <c r="S10" s="46"/>
      <c r="T10" s="46"/>
      <c r="U10" s="46"/>
      <c r="V10" s="46"/>
      <c r="W10" s="46"/>
      <c r="X10" s="46"/>
      <c r="Y10" s="46"/>
      <c r="Z10" s="80">
        <f>データ!P6</f>
        <v>4743</v>
      </c>
      <c r="AA10" s="80"/>
      <c r="AB10" s="80"/>
      <c r="AC10" s="80"/>
      <c r="AD10" s="80"/>
      <c r="AE10" s="80"/>
      <c r="AF10" s="80"/>
      <c r="AG10" s="80"/>
      <c r="AH10" s="2"/>
      <c r="AI10" s="80">
        <f>データ!T6</f>
        <v>15963</v>
      </c>
      <c r="AJ10" s="80"/>
      <c r="AK10" s="80"/>
      <c r="AL10" s="80"/>
      <c r="AM10" s="80"/>
      <c r="AN10" s="80"/>
      <c r="AO10" s="80"/>
      <c r="AP10" s="80"/>
      <c r="AQ10" s="46">
        <f>データ!U6</f>
        <v>11.93</v>
      </c>
      <c r="AR10" s="46"/>
      <c r="AS10" s="46"/>
      <c r="AT10" s="46"/>
      <c r="AU10" s="46"/>
      <c r="AV10" s="46"/>
      <c r="AW10" s="46"/>
      <c r="AX10" s="46"/>
      <c r="AY10" s="46">
        <f>データ!V6</f>
        <v>1338.06</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107</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1" t="s">
        <v>106</v>
      </c>
      <c r="BM47" s="82"/>
      <c r="BN47" s="82"/>
      <c r="BO47" s="82"/>
      <c r="BP47" s="82"/>
      <c r="BQ47" s="82"/>
      <c r="BR47" s="82"/>
      <c r="BS47" s="82"/>
      <c r="BT47" s="82"/>
      <c r="BU47" s="82"/>
      <c r="BV47" s="82"/>
      <c r="BW47" s="82"/>
      <c r="BX47" s="82"/>
      <c r="BY47" s="82"/>
      <c r="BZ47" s="83"/>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1"/>
      <c r="BM48" s="82"/>
      <c r="BN48" s="82"/>
      <c r="BO48" s="82"/>
      <c r="BP48" s="82"/>
      <c r="BQ48" s="82"/>
      <c r="BR48" s="82"/>
      <c r="BS48" s="82"/>
      <c r="BT48" s="82"/>
      <c r="BU48" s="82"/>
      <c r="BV48" s="82"/>
      <c r="BW48" s="82"/>
      <c r="BX48" s="82"/>
      <c r="BY48" s="82"/>
      <c r="BZ48" s="83"/>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1"/>
      <c r="BM49" s="82"/>
      <c r="BN49" s="82"/>
      <c r="BO49" s="82"/>
      <c r="BP49" s="82"/>
      <c r="BQ49" s="82"/>
      <c r="BR49" s="82"/>
      <c r="BS49" s="82"/>
      <c r="BT49" s="82"/>
      <c r="BU49" s="82"/>
      <c r="BV49" s="82"/>
      <c r="BW49" s="82"/>
      <c r="BX49" s="82"/>
      <c r="BY49" s="82"/>
      <c r="BZ49" s="83"/>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1"/>
      <c r="BM50" s="82"/>
      <c r="BN50" s="82"/>
      <c r="BO50" s="82"/>
      <c r="BP50" s="82"/>
      <c r="BQ50" s="82"/>
      <c r="BR50" s="82"/>
      <c r="BS50" s="82"/>
      <c r="BT50" s="82"/>
      <c r="BU50" s="82"/>
      <c r="BV50" s="82"/>
      <c r="BW50" s="82"/>
      <c r="BX50" s="82"/>
      <c r="BY50" s="82"/>
      <c r="BZ50" s="83"/>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1"/>
      <c r="BM51" s="82"/>
      <c r="BN51" s="82"/>
      <c r="BO51" s="82"/>
      <c r="BP51" s="82"/>
      <c r="BQ51" s="82"/>
      <c r="BR51" s="82"/>
      <c r="BS51" s="82"/>
      <c r="BT51" s="82"/>
      <c r="BU51" s="82"/>
      <c r="BV51" s="82"/>
      <c r="BW51" s="82"/>
      <c r="BX51" s="82"/>
      <c r="BY51" s="82"/>
      <c r="BZ51" s="83"/>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1"/>
      <c r="BM52" s="82"/>
      <c r="BN52" s="82"/>
      <c r="BO52" s="82"/>
      <c r="BP52" s="82"/>
      <c r="BQ52" s="82"/>
      <c r="BR52" s="82"/>
      <c r="BS52" s="82"/>
      <c r="BT52" s="82"/>
      <c r="BU52" s="82"/>
      <c r="BV52" s="82"/>
      <c r="BW52" s="82"/>
      <c r="BX52" s="82"/>
      <c r="BY52" s="82"/>
      <c r="BZ52" s="83"/>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1"/>
      <c r="BM53" s="82"/>
      <c r="BN53" s="82"/>
      <c r="BO53" s="82"/>
      <c r="BP53" s="82"/>
      <c r="BQ53" s="82"/>
      <c r="BR53" s="82"/>
      <c r="BS53" s="82"/>
      <c r="BT53" s="82"/>
      <c r="BU53" s="82"/>
      <c r="BV53" s="82"/>
      <c r="BW53" s="82"/>
      <c r="BX53" s="82"/>
      <c r="BY53" s="82"/>
      <c r="BZ53" s="83"/>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1"/>
      <c r="BM54" s="82"/>
      <c r="BN54" s="82"/>
      <c r="BO54" s="82"/>
      <c r="BP54" s="82"/>
      <c r="BQ54" s="82"/>
      <c r="BR54" s="82"/>
      <c r="BS54" s="82"/>
      <c r="BT54" s="82"/>
      <c r="BU54" s="82"/>
      <c r="BV54" s="82"/>
      <c r="BW54" s="82"/>
      <c r="BX54" s="82"/>
      <c r="BY54" s="82"/>
      <c r="BZ54" s="83"/>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1"/>
      <c r="BM55" s="82"/>
      <c r="BN55" s="82"/>
      <c r="BO55" s="82"/>
      <c r="BP55" s="82"/>
      <c r="BQ55" s="82"/>
      <c r="BR55" s="82"/>
      <c r="BS55" s="82"/>
      <c r="BT55" s="82"/>
      <c r="BU55" s="82"/>
      <c r="BV55" s="82"/>
      <c r="BW55" s="82"/>
      <c r="BX55" s="82"/>
      <c r="BY55" s="82"/>
      <c r="BZ55" s="83"/>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81"/>
      <c r="BM56" s="82"/>
      <c r="BN56" s="82"/>
      <c r="BO56" s="82"/>
      <c r="BP56" s="82"/>
      <c r="BQ56" s="82"/>
      <c r="BR56" s="82"/>
      <c r="BS56" s="82"/>
      <c r="BT56" s="82"/>
      <c r="BU56" s="82"/>
      <c r="BV56" s="82"/>
      <c r="BW56" s="82"/>
      <c r="BX56" s="82"/>
      <c r="BY56" s="82"/>
      <c r="BZ56" s="83"/>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81"/>
      <c r="BM57" s="82"/>
      <c r="BN57" s="82"/>
      <c r="BO57" s="82"/>
      <c r="BP57" s="82"/>
      <c r="BQ57" s="82"/>
      <c r="BR57" s="82"/>
      <c r="BS57" s="82"/>
      <c r="BT57" s="82"/>
      <c r="BU57" s="82"/>
      <c r="BV57" s="82"/>
      <c r="BW57" s="82"/>
      <c r="BX57" s="82"/>
      <c r="BY57" s="82"/>
      <c r="BZ57" s="83"/>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1"/>
      <c r="BM58" s="82"/>
      <c r="BN58" s="82"/>
      <c r="BO58" s="82"/>
      <c r="BP58" s="82"/>
      <c r="BQ58" s="82"/>
      <c r="BR58" s="82"/>
      <c r="BS58" s="82"/>
      <c r="BT58" s="82"/>
      <c r="BU58" s="82"/>
      <c r="BV58" s="82"/>
      <c r="BW58" s="82"/>
      <c r="BX58" s="82"/>
      <c r="BY58" s="82"/>
      <c r="BZ58" s="83"/>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1"/>
      <c r="BM59" s="82"/>
      <c r="BN59" s="82"/>
      <c r="BO59" s="82"/>
      <c r="BP59" s="82"/>
      <c r="BQ59" s="82"/>
      <c r="BR59" s="82"/>
      <c r="BS59" s="82"/>
      <c r="BT59" s="82"/>
      <c r="BU59" s="82"/>
      <c r="BV59" s="82"/>
      <c r="BW59" s="82"/>
      <c r="BX59" s="82"/>
      <c r="BY59" s="82"/>
      <c r="BZ59" s="83"/>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81"/>
      <c r="BM60" s="82"/>
      <c r="BN60" s="82"/>
      <c r="BO60" s="82"/>
      <c r="BP60" s="82"/>
      <c r="BQ60" s="82"/>
      <c r="BR60" s="82"/>
      <c r="BS60" s="82"/>
      <c r="BT60" s="82"/>
      <c r="BU60" s="82"/>
      <c r="BV60" s="82"/>
      <c r="BW60" s="82"/>
      <c r="BX60" s="82"/>
      <c r="BY60" s="82"/>
      <c r="BZ60" s="83"/>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81"/>
      <c r="BM61" s="82"/>
      <c r="BN61" s="82"/>
      <c r="BO61" s="82"/>
      <c r="BP61" s="82"/>
      <c r="BQ61" s="82"/>
      <c r="BR61" s="82"/>
      <c r="BS61" s="82"/>
      <c r="BT61" s="82"/>
      <c r="BU61" s="82"/>
      <c r="BV61" s="82"/>
      <c r="BW61" s="82"/>
      <c r="BX61" s="82"/>
      <c r="BY61" s="82"/>
      <c r="BZ61" s="83"/>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1"/>
      <c r="BM62" s="82"/>
      <c r="BN62" s="82"/>
      <c r="BO62" s="82"/>
      <c r="BP62" s="82"/>
      <c r="BQ62" s="82"/>
      <c r="BR62" s="82"/>
      <c r="BS62" s="82"/>
      <c r="BT62" s="82"/>
      <c r="BU62" s="82"/>
      <c r="BV62" s="82"/>
      <c r="BW62" s="82"/>
      <c r="BX62" s="82"/>
      <c r="BY62" s="82"/>
      <c r="BZ62" s="83"/>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4"/>
      <c r="BM63" s="85"/>
      <c r="BN63" s="85"/>
      <c r="BO63" s="85"/>
      <c r="BP63" s="85"/>
      <c r="BQ63" s="85"/>
      <c r="BR63" s="85"/>
      <c r="BS63" s="85"/>
      <c r="BT63" s="85"/>
      <c r="BU63" s="85"/>
      <c r="BV63" s="85"/>
      <c r="BW63" s="85"/>
      <c r="BX63" s="85"/>
      <c r="BY63" s="85"/>
      <c r="BZ63" s="86"/>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1" t="s">
        <v>105</v>
      </c>
      <c r="BM66" s="82"/>
      <c r="BN66" s="82"/>
      <c r="BO66" s="82"/>
      <c r="BP66" s="82"/>
      <c r="BQ66" s="82"/>
      <c r="BR66" s="82"/>
      <c r="BS66" s="82"/>
      <c r="BT66" s="82"/>
      <c r="BU66" s="82"/>
      <c r="BV66" s="82"/>
      <c r="BW66" s="82"/>
      <c r="BX66" s="82"/>
      <c r="BY66" s="82"/>
      <c r="BZ66" s="83"/>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1"/>
      <c r="BM67" s="82"/>
      <c r="BN67" s="82"/>
      <c r="BO67" s="82"/>
      <c r="BP67" s="82"/>
      <c r="BQ67" s="82"/>
      <c r="BR67" s="82"/>
      <c r="BS67" s="82"/>
      <c r="BT67" s="82"/>
      <c r="BU67" s="82"/>
      <c r="BV67" s="82"/>
      <c r="BW67" s="82"/>
      <c r="BX67" s="82"/>
      <c r="BY67" s="82"/>
      <c r="BZ67" s="83"/>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1"/>
      <c r="BM68" s="82"/>
      <c r="BN68" s="82"/>
      <c r="BO68" s="82"/>
      <c r="BP68" s="82"/>
      <c r="BQ68" s="82"/>
      <c r="BR68" s="82"/>
      <c r="BS68" s="82"/>
      <c r="BT68" s="82"/>
      <c r="BU68" s="82"/>
      <c r="BV68" s="82"/>
      <c r="BW68" s="82"/>
      <c r="BX68" s="82"/>
      <c r="BY68" s="82"/>
      <c r="BZ68" s="83"/>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1"/>
      <c r="BM69" s="82"/>
      <c r="BN69" s="82"/>
      <c r="BO69" s="82"/>
      <c r="BP69" s="82"/>
      <c r="BQ69" s="82"/>
      <c r="BR69" s="82"/>
      <c r="BS69" s="82"/>
      <c r="BT69" s="82"/>
      <c r="BU69" s="82"/>
      <c r="BV69" s="82"/>
      <c r="BW69" s="82"/>
      <c r="BX69" s="82"/>
      <c r="BY69" s="82"/>
      <c r="BZ69" s="83"/>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1"/>
      <c r="BM70" s="82"/>
      <c r="BN70" s="82"/>
      <c r="BO70" s="82"/>
      <c r="BP70" s="82"/>
      <c r="BQ70" s="82"/>
      <c r="BR70" s="82"/>
      <c r="BS70" s="82"/>
      <c r="BT70" s="82"/>
      <c r="BU70" s="82"/>
      <c r="BV70" s="82"/>
      <c r="BW70" s="82"/>
      <c r="BX70" s="82"/>
      <c r="BY70" s="82"/>
      <c r="BZ70" s="83"/>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1"/>
      <c r="BM71" s="82"/>
      <c r="BN71" s="82"/>
      <c r="BO71" s="82"/>
      <c r="BP71" s="82"/>
      <c r="BQ71" s="82"/>
      <c r="BR71" s="82"/>
      <c r="BS71" s="82"/>
      <c r="BT71" s="82"/>
      <c r="BU71" s="82"/>
      <c r="BV71" s="82"/>
      <c r="BW71" s="82"/>
      <c r="BX71" s="82"/>
      <c r="BY71" s="82"/>
      <c r="BZ71" s="83"/>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1"/>
      <c r="BM72" s="82"/>
      <c r="BN72" s="82"/>
      <c r="BO72" s="82"/>
      <c r="BP72" s="82"/>
      <c r="BQ72" s="82"/>
      <c r="BR72" s="82"/>
      <c r="BS72" s="82"/>
      <c r="BT72" s="82"/>
      <c r="BU72" s="82"/>
      <c r="BV72" s="82"/>
      <c r="BW72" s="82"/>
      <c r="BX72" s="82"/>
      <c r="BY72" s="82"/>
      <c r="BZ72" s="83"/>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1"/>
      <c r="BM73" s="82"/>
      <c r="BN73" s="82"/>
      <c r="BO73" s="82"/>
      <c r="BP73" s="82"/>
      <c r="BQ73" s="82"/>
      <c r="BR73" s="82"/>
      <c r="BS73" s="82"/>
      <c r="BT73" s="82"/>
      <c r="BU73" s="82"/>
      <c r="BV73" s="82"/>
      <c r="BW73" s="82"/>
      <c r="BX73" s="82"/>
      <c r="BY73" s="82"/>
      <c r="BZ73" s="83"/>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1"/>
      <c r="BM74" s="82"/>
      <c r="BN74" s="82"/>
      <c r="BO74" s="82"/>
      <c r="BP74" s="82"/>
      <c r="BQ74" s="82"/>
      <c r="BR74" s="82"/>
      <c r="BS74" s="82"/>
      <c r="BT74" s="82"/>
      <c r="BU74" s="82"/>
      <c r="BV74" s="82"/>
      <c r="BW74" s="82"/>
      <c r="BX74" s="82"/>
      <c r="BY74" s="82"/>
      <c r="BZ74" s="83"/>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1"/>
      <c r="BM75" s="82"/>
      <c r="BN75" s="82"/>
      <c r="BO75" s="82"/>
      <c r="BP75" s="82"/>
      <c r="BQ75" s="82"/>
      <c r="BR75" s="82"/>
      <c r="BS75" s="82"/>
      <c r="BT75" s="82"/>
      <c r="BU75" s="82"/>
      <c r="BV75" s="82"/>
      <c r="BW75" s="82"/>
      <c r="BX75" s="82"/>
      <c r="BY75" s="82"/>
      <c r="BZ75" s="83"/>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1"/>
      <c r="BM76" s="82"/>
      <c r="BN76" s="82"/>
      <c r="BO76" s="82"/>
      <c r="BP76" s="82"/>
      <c r="BQ76" s="82"/>
      <c r="BR76" s="82"/>
      <c r="BS76" s="82"/>
      <c r="BT76" s="82"/>
      <c r="BU76" s="82"/>
      <c r="BV76" s="82"/>
      <c r="BW76" s="82"/>
      <c r="BX76" s="82"/>
      <c r="BY76" s="82"/>
      <c r="BZ76" s="83"/>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1"/>
      <c r="BM77" s="82"/>
      <c r="BN77" s="82"/>
      <c r="BO77" s="82"/>
      <c r="BP77" s="82"/>
      <c r="BQ77" s="82"/>
      <c r="BR77" s="82"/>
      <c r="BS77" s="82"/>
      <c r="BT77" s="82"/>
      <c r="BU77" s="82"/>
      <c r="BV77" s="82"/>
      <c r="BW77" s="82"/>
      <c r="BX77" s="82"/>
      <c r="BY77" s="82"/>
      <c r="BZ77" s="83"/>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1"/>
      <c r="BM78" s="82"/>
      <c r="BN78" s="82"/>
      <c r="BO78" s="82"/>
      <c r="BP78" s="82"/>
      <c r="BQ78" s="82"/>
      <c r="BR78" s="82"/>
      <c r="BS78" s="82"/>
      <c r="BT78" s="82"/>
      <c r="BU78" s="82"/>
      <c r="BV78" s="82"/>
      <c r="BW78" s="82"/>
      <c r="BX78" s="82"/>
      <c r="BY78" s="82"/>
      <c r="BZ78" s="83"/>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81"/>
      <c r="BM79" s="82"/>
      <c r="BN79" s="82"/>
      <c r="BO79" s="82"/>
      <c r="BP79" s="82"/>
      <c r="BQ79" s="82"/>
      <c r="BR79" s="82"/>
      <c r="BS79" s="82"/>
      <c r="BT79" s="82"/>
      <c r="BU79" s="82"/>
      <c r="BV79" s="82"/>
      <c r="BW79" s="82"/>
      <c r="BX79" s="82"/>
      <c r="BY79" s="82"/>
      <c r="BZ79" s="83"/>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81"/>
      <c r="BM80" s="82"/>
      <c r="BN80" s="82"/>
      <c r="BO80" s="82"/>
      <c r="BP80" s="82"/>
      <c r="BQ80" s="82"/>
      <c r="BR80" s="82"/>
      <c r="BS80" s="82"/>
      <c r="BT80" s="82"/>
      <c r="BU80" s="82"/>
      <c r="BV80" s="82"/>
      <c r="BW80" s="82"/>
      <c r="BX80" s="82"/>
      <c r="BY80" s="82"/>
      <c r="BZ80" s="83"/>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1"/>
      <c r="BM81" s="82"/>
      <c r="BN81" s="82"/>
      <c r="BO81" s="82"/>
      <c r="BP81" s="82"/>
      <c r="BQ81" s="82"/>
      <c r="BR81" s="82"/>
      <c r="BS81" s="82"/>
      <c r="BT81" s="82"/>
      <c r="BU81" s="82"/>
      <c r="BV81" s="82"/>
      <c r="BW81" s="82"/>
      <c r="BX81" s="82"/>
      <c r="BY81" s="82"/>
      <c r="BZ81" s="83"/>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4"/>
      <c r="BM82" s="85"/>
      <c r="BN82" s="85"/>
      <c r="BO82" s="85"/>
      <c r="BP82" s="85"/>
      <c r="BQ82" s="85"/>
      <c r="BR82" s="85"/>
      <c r="BS82" s="85"/>
      <c r="BT82" s="85"/>
      <c r="BU82" s="85"/>
      <c r="BV82" s="85"/>
      <c r="BW82" s="85"/>
      <c r="BX82" s="85"/>
      <c r="BY82" s="85"/>
      <c r="BZ82" s="86"/>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8" t="s">
        <v>49</v>
      </c>
      <c r="I3" s="89"/>
      <c r="J3" s="89"/>
      <c r="K3" s="89"/>
      <c r="L3" s="89"/>
      <c r="M3" s="89"/>
      <c r="N3" s="89"/>
      <c r="O3" s="89"/>
      <c r="P3" s="89"/>
      <c r="Q3" s="89"/>
      <c r="R3" s="89"/>
      <c r="S3" s="89"/>
      <c r="T3" s="89"/>
      <c r="U3" s="89"/>
      <c r="V3" s="90"/>
      <c r="W3" s="94" t="s">
        <v>50</v>
      </c>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t="s">
        <v>51</v>
      </c>
      <c r="DH3" s="87"/>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row>
    <row r="4" spans="1:143">
      <c r="A4" s="26" t="s">
        <v>52</v>
      </c>
      <c r="B4" s="28"/>
      <c r="C4" s="28"/>
      <c r="D4" s="28"/>
      <c r="E4" s="28"/>
      <c r="F4" s="28"/>
      <c r="G4" s="28"/>
      <c r="H4" s="91"/>
      <c r="I4" s="92"/>
      <c r="J4" s="92"/>
      <c r="K4" s="92"/>
      <c r="L4" s="92"/>
      <c r="M4" s="92"/>
      <c r="N4" s="92"/>
      <c r="O4" s="92"/>
      <c r="P4" s="92"/>
      <c r="Q4" s="92"/>
      <c r="R4" s="92"/>
      <c r="S4" s="92"/>
      <c r="T4" s="92"/>
      <c r="U4" s="92"/>
      <c r="V4" s="93"/>
      <c r="W4" s="87" t="s">
        <v>53</v>
      </c>
      <c r="X4" s="87"/>
      <c r="Y4" s="87"/>
      <c r="Z4" s="87"/>
      <c r="AA4" s="87"/>
      <c r="AB4" s="87"/>
      <c r="AC4" s="87"/>
      <c r="AD4" s="87"/>
      <c r="AE4" s="87"/>
      <c r="AF4" s="87"/>
      <c r="AG4" s="87"/>
      <c r="AH4" s="87" t="s">
        <v>54</v>
      </c>
      <c r="AI4" s="87"/>
      <c r="AJ4" s="87"/>
      <c r="AK4" s="87"/>
      <c r="AL4" s="87"/>
      <c r="AM4" s="87"/>
      <c r="AN4" s="87"/>
      <c r="AO4" s="87"/>
      <c r="AP4" s="87"/>
      <c r="AQ4" s="87"/>
      <c r="AR4" s="87"/>
      <c r="AS4" s="87" t="s">
        <v>55</v>
      </c>
      <c r="AT4" s="87"/>
      <c r="AU4" s="87"/>
      <c r="AV4" s="87"/>
      <c r="AW4" s="87"/>
      <c r="AX4" s="87"/>
      <c r="AY4" s="87"/>
      <c r="AZ4" s="87"/>
      <c r="BA4" s="87"/>
      <c r="BB4" s="87"/>
      <c r="BC4" s="87"/>
      <c r="BD4" s="87" t="s">
        <v>56</v>
      </c>
      <c r="BE4" s="87"/>
      <c r="BF4" s="87"/>
      <c r="BG4" s="87"/>
      <c r="BH4" s="87"/>
      <c r="BI4" s="87"/>
      <c r="BJ4" s="87"/>
      <c r="BK4" s="87"/>
      <c r="BL4" s="87"/>
      <c r="BM4" s="87"/>
      <c r="BN4" s="87"/>
      <c r="BO4" s="87" t="s">
        <v>57</v>
      </c>
      <c r="BP4" s="87"/>
      <c r="BQ4" s="87"/>
      <c r="BR4" s="87"/>
      <c r="BS4" s="87"/>
      <c r="BT4" s="87"/>
      <c r="BU4" s="87"/>
      <c r="BV4" s="87"/>
      <c r="BW4" s="87"/>
      <c r="BX4" s="87"/>
      <c r="BY4" s="87"/>
      <c r="BZ4" s="87" t="s">
        <v>58</v>
      </c>
      <c r="CA4" s="87"/>
      <c r="CB4" s="87"/>
      <c r="CC4" s="87"/>
      <c r="CD4" s="87"/>
      <c r="CE4" s="87"/>
      <c r="CF4" s="87"/>
      <c r="CG4" s="87"/>
      <c r="CH4" s="87"/>
      <c r="CI4" s="87"/>
      <c r="CJ4" s="87"/>
      <c r="CK4" s="87" t="s">
        <v>59</v>
      </c>
      <c r="CL4" s="87"/>
      <c r="CM4" s="87"/>
      <c r="CN4" s="87"/>
      <c r="CO4" s="87"/>
      <c r="CP4" s="87"/>
      <c r="CQ4" s="87"/>
      <c r="CR4" s="87"/>
      <c r="CS4" s="87"/>
      <c r="CT4" s="87"/>
      <c r="CU4" s="87"/>
      <c r="CV4" s="87" t="s">
        <v>60</v>
      </c>
      <c r="CW4" s="87"/>
      <c r="CX4" s="87"/>
      <c r="CY4" s="87"/>
      <c r="CZ4" s="87"/>
      <c r="DA4" s="87"/>
      <c r="DB4" s="87"/>
      <c r="DC4" s="87"/>
      <c r="DD4" s="87"/>
      <c r="DE4" s="87"/>
      <c r="DF4" s="87"/>
      <c r="DG4" s="87" t="s">
        <v>61</v>
      </c>
      <c r="DH4" s="87"/>
      <c r="DI4" s="87"/>
      <c r="DJ4" s="87"/>
      <c r="DK4" s="87"/>
      <c r="DL4" s="87"/>
      <c r="DM4" s="87"/>
      <c r="DN4" s="87"/>
      <c r="DO4" s="87"/>
      <c r="DP4" s="87"/>
      <c r="DQ4" s="87"/>
      <c r="DR4" s="87" t="s">
        <v>62</v>
      </c>
      <c r="DS4" s="87"/>
      <c r="DT4" s="87"/>
      <c r="DU4" s="87"/>
      <c r="DV4" s="87"/>
      <c r="DW4" s="87"/>
      <c r="DX4" s="87"/>
      <c r="DY4" s="87"/>
      <c r="DZ4" s="87"/>
      <c r="EA4" s="87"/>
      <c r="EB4" s="87"/>
      <c r="EC4" s="87" t="s">
        <v>63</v>
      </c>
      <c r="ED4" s="87"/>
      <c r="EE4" s="87"/>
      <c r="EF4" s="87"/>
      <c r="EG4" s="87"/>
      <c r="EH4" s="87"/>
      <c r="EI4" s="87"/>
      <c r="EJ4" s="87"/>
      <c r="EK4" s="87"/>
      <c r="EL4" s="87"/>
      <c r="EM4" s="87"/>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353051</v>
      </c>
      <c r="D6" s="31">
        <f t="shared" si="3"/>
        <v>47</v>
      </c>
      <c r="E6" s="31">
        <f t="shared" si="3"/>
        <v>1</v>
      </c>
      <c r="F6" s="31">
        <f t="shared" si="3"/>
        <v>0</v>
      </c>
      <c r="G6" s="31">
        <f t="shared" si="3"/>
        <v>0</v>
      </c>
      <c r="H6" s="31" t="str">
        <f t="shared" si="3"/>
        <v>山口県　周防大島町</v>
      </c>
      <c r="I6" s="31" t="str">
        <f t="shared" si="3"/>
        <v>法非適用</v>
      </c>
      <c r="J6" s="31" t="str">
        <f t="shared" si="3"/>
        <v>水道事業</v>
      </c>
      <c r="K6" s="31" t="str">
        <f t="shared" si="3"/>
        <v>簡易水道事業</v>
      </c>
      <c r="L6" s="31" t="str">
        <f t="shared" si="3"/>
        <v>D1</v>
      </c>
      <c r="M6" s="32" t="str">
        <f t="shared" si="3"/>
        <v>-</v>
      </c>
      <c r="N6" s="32" t="str">
        <f t="shared" si="3"/>
        <v>該当数値なし</v>
      </c>
      <c r="O6" s="32">
        <f t="shared" si="3"/>
        <v>89.32</v>
      </c>
      <c r="P6" s="32">
        <f t="shared" si="3"/>
        <v>4743</v>
      </c>
      <c r="Q6" s="32">
        <f t="shared" si="3"/>
        <v>18078</v>
      </c>
      <c r="R6" s="32">
        <f t="shared" si="3"/>
        <v>138.09</v>
      </c>
      <c r="S6" s="32">
        <f t="shared" si="3"/>
        <v>130.91</v>
      </c>
      <c r="T6" s="32">
        <f t="shared" si="3"/>
        <v>15963</v>
      </c>
      <c r="U6" s="32">
        <f t="shared" si="3"/>
        <v>11.93</v>
      </c>
      <c r="V6" s="32">
        <f t="shared" si="3"/>
        <v>1338.06</v>
      </c>
      <c r="W6" s="33">
        <f>IF(W7="",NA(),W7)</f>
        <v>74.63</v>
      </c>
      <c r="X6" s="33">
        <f t="shared" ref="X6:AF6" si="4">IF(X7="",NA(),X7)</f>
        <v>78.760000000000005</v>
      </c>
      <c r="Y6" s="33">
        <f t="shared" si="4"/>
        <v>81.489999999999995</v>
      </c>
      <c r="Z6" s="33">
        <f t="shared" si="4"/>
        <v>83.14</v>
      </c>
      <c r="AA6" s="33">
        <f t="shared" si="4"/>
        <v>79.930000000000007</v>
      </c>
      <c r="AB6" s="33">
        <f t="shared" si="4"/>
        <v>78.3</v>
      </c>
      <c r="AC6" s="33">
        <f t="shared" si="4"/>
        <v>76.64</v>
      </c>
      <c r="AD6" s="33">
        <f t="shared" si="4"/>
        <v>75.91</v>
      </c>
      <c r="AE6" s="33">
        <f t="shared" si="4"/>
        <v>77.19</v>
      </c>
      <c r="AF6" s="33">
        <f t="shared" si="4"/>
        <v>77.48</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762.55</v>
      </c>
      <c r="BE6" s="33">
        <f t="shared" ref="BE6:BM6" si="7">IF(BE7="",NA(),BE7)</f>
        <v>708.13</v>
      </c>
      <c r="BF6" s="33">
        <f t="shared" si="7"/>
        <v>658.78</v>
      </c>
      <c r="BG6" s="33">
        <f t="shared" si="7"/>
        <v>612.21</v>
      </c>
      <c r="BH6" s="33">
        <f t="shared" si="7"/>
        <v>575.19000000000005</v>
      </c>
      <c r="BI6" s="33">
        <f t="shared" si="7"/>
        <v>1358.75</v>
      </c>
      <c r="BJ6" s="33">
        <f t="shared" si="7"/>
        <v>1355.28</v>
      </c>
      <c r="BK6" s="33">
        <f t="shared" si="7"/>
        <v>1321.78</v>
      </c>
      <c r="BL6" s="33">
        <f t="shared" si="7"/>
        <v>1326.51</v>
      </c>
      <c r="BM6" s="33">
        <f t="shared" si="7"/>
        <v>1285.3599999999999</v>
      </c>
      <c r="BN6" s="32" t="str">
        <f>IF(BN7="","",IF(BN7="-","【-】","【"&amp;SUBSTITUTE(TEXT(BN7,"#,##0.00"),"-","△")&amp;"】"))</f>
        <v>【1,239.32】</v>
      </c>
      <c r="BO6" s="33">
        <f>IF(BO7="",NA(),BO7)</f>
        <v>47.06</v>
      </c>
      <c r="BP6" s="33">
        <f t="shared" ref="BP6:BX6" si="8">IF(BP7="",NA(),BP7)</f>
        <v>46.65</v>
      </c>
      <c r="BQ6" s="33">
        <f t="shared" si="8"/>
        <v>49.91</v>
      </c>
      <c r="BR6" s="33">
        <f t="shared" si="8"/>
        <v>52.67</v>
      </c>
      <c r="BS6" s="33">
        <f t="shared" si="8"/>
        <v>52.71</v>
      </c>
      <c r="BT6" s="33">
        <f t="shared" si="8"/>
        <v>57.18</v>
      </c>
      <c r="BU6" s="33">
        <f t="shared" si="8"/>
        <v>54.56</v>
      </c>
      <c r="BV6" s="33">
        <f t="shared" si="8"/>
        <v>54.57</v>
      </c>
      <c r="BW6" s="33">
        <f t="shared" si="8"/>
        <v>54.4</v>
      </c>
      <c r="BX6" s="33">
        <f t="shared" si="8"/>
        <v>54.45</v>
      </c>
      <c r="BY6" s="32" t="str">
        <f>IF(BY7="","",IF(BY7="-","【-】","【"&amp;SUBSTITUTE(TEXT(BY7,"#,##0.00"),"-","△")&amp;"】"))</f>
        <v>【36.33】</v>
      </c>
      <c r="BZ6" s="33">
        <f>IF(BZ7="",NA(),BZ7)</f>
        <v>526.9</v>
      </c>
      <c r="CA6" s="33">
        <f t="shared" ref="CA6:CI6" si="9">IF(CA7="",NA(),CA7)</f>
        <v>538.21</v>
      </c>
      <c r="CB6" s="33">
        <f t="shared" si="9"/>
        <v>502.38</v>
      </c>
      <c r="CC6" s="33">
        <f t="shared" si="9"/>
        <v>481.02</v>
      </c>
      <c r="CD6" s="33">
        <f t="shared" si="9"/>
        <v>491.76</v>
      </c>
      <c r="CE6" s="33">
        <f t="shared" si="9"/>
        <v>295.62</v>
      </c>
      <c r="CF6" s="33">
        <f t="shared" si="9"/>
        <v>314.44</v>
      </c>
      <c r="CG6" s="33">
        <f t="shared" si="9"/>
        <v>318.02999999999997</v>
      </c>
      <c r="CH6" s="33">
        <f t="shared" si="9"/>
        <v>325.14</v>
      </c>
      <c r="CI6" s="33">
        <f t="shared" si="9"/>
        <v>332.75</v>
      </c>
      <c r="CJ6" s="32" t="str">
        <f>IF(CJ7="","",IF(CJ7="-","【-】","【"&amp;SUBSTITUTE(TEXT(CJ7,"#,##0.00"),"-","△")&amp;"】"))</f>
        <v>【476.46】</v>
      </c>
      <c r="CK6" s="33">
        <f>IF(CK7="",NA(),CK7)</f>
        <v>51.72</v>
      </c>
      <c r="CL6" s="33">
        <f t="shared" ref="CL6:CT6" si="10">IF(CL7="",NA(),CL7)</f>
        <v>50.96</v>
      </c>
      <c r="CM6" s="33">
        <f t="shared" si="10"/>
        <v>52.13</v>
      </c>
      <c r="CN6" s="33">
        <f t="shared" si="10"/>
        <v>50.8</v>
      </c>
      <c r="CO6" s="33">
        <f t="shared" si="10"/>
        <v>49.51</v>
      </c>
      <c r="CP6" s="33">
        <f t="shared" si="10"/>
        <v>63.04</v>
      </c>
      <c r="CQ6" s="33">
        <f t="shared" si="10"/>
        <v>64.3</v>
      </c>
      <c r="CR6" s="33">
        <f t="shared" si="10"/>
        <v>63.99</v>
      </c>
      <c r="CS6" s="33">
        <f t="shared" si="10"/>
        <v>62.01</v>
      </c>
      <c r="CT6" s="33">
        <f t="shared" si="10"/>
        <v>60.68</v>
      </c>
      <c r="CU6" s="32" t="str">
        <f>IF(CU7="","",IF(CU7="-","【-】","【"&amp;SUBSTITUTE(TEXT(CU7,"#,##0.00"),"-","△")&amp;"】"))</f>
        <v>【58.19】</v>
      </c>
      <c r="CV6" s="33">
        <f>IF(CV7="",NA(),CV7)</f>
        <v>78.42</v>
      </c>
      <c r="CW6" s="33">
        <f t="shared" ref="CW6:DE6" si="11">IF(CW7="",NA(),CW7)</f>
        <v>77.34</v>
      </c>
      <c r="CX6" s="33">
        <f t="shared" si="11"/>
        <v>75.2</v>
      </c>
      <c r="CY6" s="33">
        <f t="shared" si="11"/>
        <v>75.92</v>
      </c>
      <c r="CZ6" s="33">
        <f t="shared" si="11"/>
        <v>75.39</v>
      </c>
      <c r="DA6" s="33">
        <f t="shared" si="11"/>
        <v>78.06</v>
      </c>
      <c r="DB6" s="33">
        <f t="shared" si="11"/>
        <v>76.38</v>
      </c>
      <c r="DC6" s="33">
        <f t="shared" si="11"/>
        <v>76.260000000000005</v>
      </c>
      <c r="DD6" s="33">
        <f t="shared" si="11"/>
        <v>75.8</v>
      </c>
      <c r="DE6" s="33">
        <f t="shared" si="11"/>
        <v>75.760000000000005</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0.83</v>
      </c>
      <c r="EI6" s="33">
        <f t="shared" si="14"/>
        <v>0.62</v>
      </c>
      <c r="EJ6" s="33">
        <f t="shared" si="14"/>
        <v>0.59</v>
      </c>
      <c r="EK6" s="33">
        <f t="shared" si="14"/>
        <v>0.64</v>
      </c>
      <c r="EL6" s="33">
        <f t="shared" si="14"/>
        <v>0.55000000000000004</v>
      </c>
      <c r="EM6" s="32" t="str">
        <f>IF(EM7="","",IF(EM7="-","【-】","【"&amp;SUBSTITUTE(TEXT(EM7,"#,##0.00"),"-","△")&amp;"】"))</f>
        <v>【0.74】</v>
      </c>
    </row>
    <row r="7" spans="1:143" s="34" customFormat="1">
      <c r="A7" s="26"/>
      <c r="B7" s="35">
        <v>2014</v>
      </c>
      <c r="C7" s="35">
        <v>353051</v>
      </c>
      <c r="D7" s="35">
        <v>47</v>
      </c>
      <c r="E7" s="35">
        <v>1</v>
      </c>
      <c r="F7" s="35">
        <v>0</v>
      </c>
      <c r="G7" s="35">
        <v>0</v>
      </c>
      <c r="H7" s="35" t="s">
        <v>93</v>
      </c>
      <c r="I7" s="35" t="s">
        <v>94</v>
      </c>
      <c r="J7" s="35" t="s">
        <v>95</v>
      </c>
      <c r="K7" s="35" t="s">
        <v>96</v>
      </c>
      <c r="L7" s="35" t="s">
        <v>97</v>
      </c>
      <c r="M7" s="36" t="s">
        <v>98</v>
      </c>
      <c r="N7" s="36" t="s">
        <v>99</v>
      </c>
      <c r="O7" s="36">
        <v>89.32</v>
      </c>
      <c r="P7" s="36">
        <v>4743</v>
      </c>
      <c r="Q7" s="36">
        <v>18078</v>
      </c>
      <c r="R7" s="36">
        <v>138.09</v>
      </c>
      <c r="S7" s="36">
        <v>130.91</v>
      </c>
      <c r="T7" s="36">
        <v>15963</v>
      </c>
      <c r="U7" s="36">
        <v>11.93</v>
      </c>
      <c r="V7" s="36">
        <v>1338.06</v>
      </c>
      <c r="W7" s="36">
        <v>74.63</v>
      </c>
      <c r="X7" s="36">
        <v>78.760000000000005</v>
      </c>
      <c r="Y7" s="36">
        <v>81.489999999999995</v>
      </c>
      <c r="Z7" s="36">
        <v>83.14</v>
      </c>
      <c r="AA7" s="36">
        <v>79.930000000000007</v>
      </c>
      <c r="AB7" s="36">
        <v>78.3</v>
      </c>
      <c r="AC7" s="36">
        <v>76.64</v>
      </c>
      <c r="AD7" s="36">
        <v>75.91</v>
      </c>
      <c r="AE7" s="36">
        <v>77.19</v>
      </c>
      <c r="AF7" s="36">
        <v>77.48</v>
      </c>
      <c r="AG7" s="36">
        <v>76.03</v>
      </c>
      <c r="AH7" s="36"/>
      <c r="AI7" s="36"/>
      <c r="AJ7" s="36"/>
      <c r="AK7" s="36"/>
      <c r="AL7" s="36"/>
      <c r="AM7" s="36"/>
      <c r="AN7" s="36"/>
      <c r="AO7" s="36"/>
      <c r="AP7" s="36"/>
      <c r="AQ7" s="36"/>
      <c r="AR7" s="36"/>
      <c r="AS7" s="36"/>
      <c r="AT7" s="36"/>
      <c r="AU7" s="36"/>
      <c r="AV7" s="36"/>
      <c r="AW7" s="36"/>
      <c r="AX7" s="36"/>
      <c r="AY7" s="36"/>
      <c r="AZ7" s="36"/>
      <c r="BA7" s="36"/>
      <c r="BB7" s="36"/>
      <c r="BC7" s="36"/>
      <c r="BD7" s="36">
        <v>762.55</v>
      </c>
      <c r="BE7" s="36">
        <v>708.13</v>
      </c>
      <c r="BF7" s="36">
        <v>658.78</v>
      </c>
      <c r="BG7" s="36">
        <v>612.21</v>
      </c>
      <c r="BH7" s="36">
        <v>575.19000000000005</v>
      </c>
      <c r="BI7" s="36">
        <v>1358.75</v>
      </c>
      <c r="BJ7" s="36">
        <v>1355.28</v>
      </c>
      <c r="BK7" s="36">
        <v>1321.78</v>
      </c>
      <c r="BL7" s="36">
        <v>1326.51</v>
      </c>
      <c r="BM7" s="36">
        <v>1285.3599999999999</v>
      </c>
      <c r="BN7" s="36">
        <v>1239.32</v>
      </c>
      <c r="BO7" s="36">
        <v>47.06</v>
      </c>
      <c r="BP7" s="36">
        <v>46.65</v>
      </c>
      <c r="BQ7" s="36">
        <v>49.91</v>
      </c>
      <c r="BR7" s="36">
        <v>52.67</v>
      </c>
      <c r="BS7" s="36">
        <v>52.71</v>
      </c>
      <c r="BT7" s="36">
        <v>57.18</v>
      </c>
      <c r="BU7" s="36">
        <v>54.56</v>
      </c>
      <c r="BV7" s="36">
        <v>54.57</v>
      </c>
      <c r="BW7" s="36">
        <v>54.4</v>
      </c>
      <c r="BX7" s="36">
        <v>54.45</v>
      </c>
      <c r="BY7" s="36">
        <v>36.33</v>
      </c>
      <c r="BZ7" s="36">
        <v>526.9</v>
      </c>
      <c r="CA7" s="36">
        <v>538.21</v>
      </c>
      <c r="CB7" s="36">
        <v>502.38</v>
      </c>
      <c r="CC7" s="36">
        <v>481.02</v>
      </c>
      <c r="CD7" s="36">
        <v>491.76</v>
      </c>
      <c r="CE7" s="36">
        <v>295.62</v>
      </c>
      <c r="CF7" s="36">
        <v>314.44</v>
      </c>
      <c r="CG7" s="36">
        <v>318.02999999999997</v>
      </c>
      <c r="CH7" s="36">
        <v>325.14</v>
      </c>
      <c r="CI7" s="36">
        <v>332.75</v>
      </c>
      <c r="CJ7" s="36">
        <v>476.46</v>
      </c>
      <c r="CK7" s="36">
        <v>51.72</v>
      </c>
      <c r="CL7" s="36">
        <v>50.96</v>
      </c>
      <c r="CM7" s="36">
        <v>52.13</v>
      </c>
      <c r="CN7" s="36">
        <v>50.8</v>
      </c>
      <c r="CO7" s="36">
        <v>49.51</v>
      </c>
      <c r="CP7" s="36">
        <v>63.04</v>
      </c>
      <c r="CQ7" s="36">
        <v>64.3</v>
      </c>
      <c r="CR7" s="36">
        <v>63.99</v>
      </c>
      <c r="CS7" s="36">
        <v>62.01</v>
      </c>
      <c r="CT7" s="36">
        <v>60.68</v>
      </c>
      <c r="CU7" s="36">
        <v>58.19</v>
      </c>
      <c r="CV7" s="36">
        <v>78.42</v>
      </c>
      <c r="CW7" s="36">
        <v>77.34</v>
      </c>
      <c r="CX7" s="36">
        <v>75.2</v>
      </c>
      <c r="CY7" s="36">
        <v>75.92</v>
      </c>
      <c r="CZ7" s="36">
        <v>75.39</v>
      </c>
      <c r="DA7" s="36">
        <v>78.06</v>
      </c>
      <c r="DB7" s="36">
        <v>76.38</v>
      </c>
      <c r="DC7" s="36">
        <v>76.260000000000005</v>
      </c>
      <c r="DD7" s="36">
        <v>75.8</v>
      </c>
      <c r="DE7" s="36">
        <v>75.760000000000005</v>
      </c>
      <c r="DF7" s="36">
        <v>75.39</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0.83</v>
      </c>
      <c r="EI7" s="36">
        <v>0.62</v>
      </c>
      <c r="EJ7" s="36">
        <v>0.59</v>
      </c>
      <c r="EK7" s="36">
        <v>0.64</v>
      </c>
      <c r="EL7" s="36">
        <v>0.55000000000000004</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testserver</cp:lastModifiedBy>
  <cp:lastPrinted>2016-02-12T07:58:21Z</cp:lastPrinted>
  <dcterms:created xsi:type="dcterms:W3CDTF">2016-01-18T05:05:36Z</dcterms:created>
  <dcterms:modified xsi:type="dcterms:W3CDTF">2016-02-17T04:56:20Z</dcterms:modified>
</cp:coreProperties>
</file>