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90" windowWidth="14940" windowHeight="7845"/>
  </bookViews>
  <sheets>
    <sheet name="法非適用_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AI10" i="4" s="1"/>
  <c r="S6" i="5"/>
  <c r="AY8" i="4" s="1"/>
  <c r="R6" i="5"/>
  <c r="Q6" i="5"/>
  <c r="P6" i="5"/>
  <c r="O6" i="5"/>
  <c r="N6" i="5"/>
  <c r="M6" i="5"/>
  <c r="L6" i="5"/>
  <c r="K6" i="5"/>
  <c r="R8" i="4" s="1"/>
  <c r="J6" i="5"/>
  <c r="I6" i="5"/>
  <c r="H6" i="5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Y10" i="4"/>
  <c r="AQ10" i="4"/>
  <c r="Z10" i="4"/>
  <c r="R10" i="4"/>
  <c r="J10" i="4"/>
  <c r="B10" i="4"/>
  <c r="AQ8" i="4"/>
  <c r="AI8" i="4"/>
  <c r="Z8" i="4"/>
  <c r="J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<sst xmlns="http://schemas.openxmlformats.org/spreadsheetml/2006/main" count="218" uniqueCount="108">
  <si>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</si>
  <si>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</si>
  <si>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</si>
  <si>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</si>
  <si>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</si>
  <si>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</si>
  <si>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</si>
  <si>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</si>
  <si>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</si>
  <si>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</si>
  <si>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</si>
  <si>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</si>
  <si>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</si>
  <si>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</si>
  <si>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</si>
  <si>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</si>
  <si>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</si>
  <si>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</si>
  <si>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</si>
  <si>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</si>
  <si>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</si>
  <si>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</si>
  <si>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</si>
  <si>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</si>
  <si>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</si>
  <si>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</si>
  <si>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</si>
  <si>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</si>
  <si>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</si>
  <si>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</si>
  <si>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</si>
  <si>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</si>
  <si>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</si>
  <si>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</si>
  <si>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</si>
  <si>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</si>
  <si>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</si>
  <si>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</si>
  <si>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</si>
  <si>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平成22年度から平成25年度における各指標の類似団体平均値は、当時の事業数を基に算出していますが、管路更新率については、平成26年度の事業数を基に類似団体平均値を算出しています。</t>
    <phoneticPr fontId="4"/>
  </si>
  <si>
    <t>水道事業(法非適用)</t>
    <rPh sb="0" eb="2">
      <t>スイドウ</t>
    </rPh>
    <rPh sb="2" eb="4">
      <t>ジギョウ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</si>
  <si>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</si>
  <si>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</si>
  <si>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</si>
  <si>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</si>
  <si>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</si>
  <si>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</si>
  <si>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</si>
  <si>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</si>
  <si>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</si>
  <si>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</si>
  <si>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</si>
  <si>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</si>
  <si>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</si>
  <si>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</si>
  <si>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</si>
  <si>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</si>
  <si>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</si>
  <si>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</si>
  <si>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</si>
  <si>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</si>
  <si>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</si>
  <si>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</si>
  <si>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</si>
  <si>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</si>
  <si>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</si>
  <si>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</si>
  <si>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</si>
  <si>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</si>
  <si>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</si>
  <si>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</si>
  <si>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</si>
  <si>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</si>
  <si>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</si>
  <si>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</si>
  <si>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</si>
  <si>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</si>
  <si>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</si>
  <si>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</si>
  <si>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</si>
  <si>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</si>
  <si>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</si>
  <si>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</si>
  <si>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</si>
  <si>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</si>
  <si>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</si>
  <si>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</si>
  <si>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</si>
  <si>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</si>
  <si>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</si>
  <si>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</si>
  <si>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</si>
  <si>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</si>
  <si>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山口県　上関町</t>
  </si>
  <si>
    <t>法非適用</t>
  </si>
  <si>
    <t>水道事業</t>
  </si>
  <si>
    <t>簡易水道事業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</si>
  <si>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</si>
  <si>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</si>
  <si>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</si>
  <si>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</si>
  <si>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</si>
  <si>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</si>
  <si>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</si>
  <si>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</si>
  <si>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水道料金は県内でも高い水準にあり、高齢の利用者が多いことから値上げは難しいが、料金未納者への徴収を強化し、収入の確保を図る。
　また、日々の施設点検で早期に改善・修繕を行い、施設管理費の削減に努め、経常経費を抑えて、収益的収支比率、料金回収率の向上に取り組む。</t>
    <rPh sb="18" eb="20">
      <t>コウレイ</t>
    </rPh>
    <rPh sb="21" eb="24">
      <t>リヨウシャ</t>
    </rPh>
    <rPh sb="25" eb="26">
      <t>オオ</t>
    </rPh>
    <rPh sb="31" eb="33">
      <t>ネア</t>
    </rPh>
    <rPh sb="40" eb="42">
      <t>リョウキン</t>
    </rPh>
    <rPh sb="42" eb="45">
      <t>ミノウシャ</t>
    </rPh>
    <rPh sb="47" eb="49">
      <t>チョウシュウ</t>
    </rPh>
    <rPh sb="50" eb="52">
      <t>キョウカ</t>
    </rPh>
    <rPh sb="54" eb="56">
      <t>シュウニュウ</t>
    </rPh>
    <rPh sb="57" eb="59">
      <t>カクホ</t>
    </rPh>
    <rPh sb="60" eb="61">
      <t>ハカ</t>
    </rPh>
    <rPh sb="68" eb="70">
      <t>ヒビ</t>
    </rPh>
    <rPh sb="71" eb="73">
      <t>シセツ</t>
    </rPh>
    <rPh sb="73" eb="75">
      <t>テンケン</t>
    </rPh>
    <rPh sb="76" eb="78">
      <t>ソウキ</t>
    </rPh>
    <rPh sb="79" eb="81">
      <t>カイゼン</t>
    </rPh>
    <rPh sb="82" eb="84">
      <t>シュウゼン</t>
    </rPh>
    <rPh sb="85" eb="86">
      <t>オコナ</t>
    </rPh>
    <rPh sb="88" eb="90">
      <t>シセツ</t>
    </rPh>
    <rPh sb="90" eb="92">
      <t>カンリ</t>
    </rPh>
    <rPh sb="92" eb="93">
      <t>ヒ</t>
    </rPh>
    <rPh sb="94" eb="96">
      <t>サクゲン</t>
    </rPh>
    <rPh sb="100" eb="102">
      <t>ケイジョウ</t>
    </rPh>
    <rPh sb="102" eb="104">
      <t>ケイヒ</t>
    </rPh>
    <rPh sb="105" eb="106">
      <t>オサ</t>
    </rPh>
    <rPh sb="126" eb="127">
      <t>ト</t>
    </rPh>
    <rPh sb="128" eb="129">
      <t>ク</t>
    </rPh>
    <phoneticPr fontId="4"/>
  </si>
  <si>
    <t>　平成8～18年度に実施した統合簡水事業により主な管路を更新したため、近年は管路の更新を行っておらず、軽微な修繕等で対応している。</t>
    <rPh sb="1" eb="3">
      <t>ヘイセイ</t>
    </rPh>
    <rPh sb="7" eb="8">
      <t>ネン</t>
    </rPh>
    <rPh sb="8" eb="9">
      <t>ド</t>
    </rPh>
    <rPh sb="10" eb="12">
      <t>ジッシ</t>
    </rPh>
    <rPh sb="14" eb="16">
      <t>トウゴウ</t>
    </rPh>
    <rPh sb="16" eb="18">
      <t>カンスイ</t>
    </rPh>
    <rPh sb="18" eb="20">
      <t>ジギョウ</t>
    </rPh>
    <rPh sb="23" eb="24">
      <t>オモ</t>
    </rPh>
    <rPh sb="25" eb="27">
      <t>カンロ</t>
    </rPh>
    <rPh sb="28" eb="30">
      <t>コウシン</t>
    </rPh>
    <rPh sb="35" eb="37">
      <t>キンネン</t>
    </rPh>
    <rPh sb="38" eb="40">
      <t>カンロ</t>
    </rPh>
    <rPh sb="41" eb="43">
      <t>コウシン</t>
    </rPh>
    <rPh sb="44" eb="45">
      <t>オコナ</t>
    </rPh>
    <rPh sb="51" eb="53">
      <t>ケイビ</t>
    </rPh>
    <rPh sb="54" eb="56">
      <t>シュウゼン</t>
    </rPh>
    <rPh sb="56" eb="57">
      <t>トウ</t>
    </rPh>
    <rPh sb="58" eb="60">
      <t>タイオウ</t>
    </rPh>
    <phoneticPr fontId="4"/>
  </si>
  <si>
    <t xml:space="preserve">　収益的収支比率は類似団体に比べ高い数値ではあるが、平成24年度以降は減少傾向である。人口減少に伴い、料金収入の減による総収益の減少が続く見込みであることから、今後も収益的収支比率は減少すると予想される。　　
　新たな企業債の借入を行っておらず償還が進んでいるため、企業債残高対給水収益比率は例年減少している。
　料金回収率は例年50％前後を推移しており平成24年以降は類似団体平均値を上回っているが、経常経費等の削減により営業費用を抑え、給水原価を減少させ、今後も料金回収率の向上に取り組んでいく。
　施設利用率は類似団体平均値より低く推移している。人口減少等の影響もあり近年の配水量が、施設整備時の想定配水量より下回っており、配水能力に比べると少ない配水量となっている。
　有収率は年度により数値が増減するものの、類似団体とは大きく差はない。今後も漏水検査等を細やかに行い有収率の向上を目指す。
</t>
    <rPh sb="1" eb="4">
      <t>シュウエキテキ</t>
    </rPh>
    <rPh sb="4" eb="6">
      <t>シュウシ</t>
    </rPh>
    <rPh sb="6" eb="8">
      <t>ヒリツ</t>
    </rPh>
    <rPh sb="9" eb="11">
      <t>ルイジ</t>
    </rPh>
    <rPh sb="11" eb="13">
      <t>ダンタイ</t>
    </rPh>
    <rPh sb="14" eb="15">
      <t>クラ</t>
    </rPh>
    <rPh sb="16" eb="17">
      <t>タカ</t>
    </rPh>
    <rPh sb="18" eb="20">
      <t>スウチ</t>
    </rPh>
    <rPh sb="26" eb="28">
      <t>ヘイセイ</t>
    </rPh>
    <rPh sb="30" eb="31">
      <t>ネン</t>
    </rPh>
    <rPh sb="31" eb="32">
      <t>ド</t>
    </rPh>
    <rPh sb="32" eb="34">
      <t>イコウ</t>
    </rPh>
    <rPh sb="35" eb="37">
      <t>ゲンショウ</t>
    </rPh>
    <rPh sb="37" eb="39">
      <t>ケイコウ</t>
    </rPh>
    <rPh sb="43" eb="45">
      <t>ジンコウ</t>
    </rPh>
    <rPh sb="45" eb="47">
      <t>ゲンショウ</t>
    </rPh>
    <rPh sb="48" eb="49">
      <t>トモナ</t>
    </rPh>
    <rPh sb="51" eb="53">
      <t>リョウキン</t>
    </rPh>
    <rPh sb="53" eb="55">
      <t>シュウニュウ</t>
    </rPh>
    <rPh sb="56" eb="57">
      <t>ゲン</t>
    </rPh>
    <rPh sb="60" eb="63">
      <t>ソウシュウエキ</t>
    </rPh>
    <rPh sb="64" eb="66">
      <t>ゲンショウ</t>
    </rPh>
    <rPh sb="67" eb="68">
      <t>ツヅ</t>
    </rPh>
    <rPh sb="69" eb="71">
      <t>ミコ</t>
    </rPh>
    <rPh sb="80" eb="82">
      <t>コンゴ</t>
    </rPh>
    <rPh sb="83" eb="86">
      <t>シュウエキテキ</t>
    </rPh>
    <rPh sb="86" eb="88">
      <t>シュウシ</t>
    </rPh>
    <rPh sb="88" eb="90">
      <t>ヒリツ</t>
    </rPh>
    <rPh sb="91" eb="93">
      <t>ゲンショウ</t>
    </rPh>
    <rPh sb="96" eb="98">
      <t>ヨソウ</t>
    </rPh>
    <rPh sb="106" eb="107">
      <t>アラ</t>
    </rPh>
    <rPh sb="109" eb="111">
      <t>キギョウ</t>
    </rPh>
    <rPh sb="111" eb="112">
      <t>サイ</t>
    </rPh>
    <rPh sb="113" eb="115">
      <t>カリイレ</t>
    </rPh>
    <rPh sb="116" eb="117">
      <t>オコナ</t>
    </rPh>
    <rPh sb="122" eb="124">
      <t>ショウカン</t>
    </rPh>
    <rPh sb="125" eb="126">
      <t>スス</t>
    </rPh>
    <rPh sb="133" eb="135">
      <t>キギョウ</t>
    </rPh>
    <rPh sb="135" eb="136">
      <t>サイ</t>
    </rPh>
    <rPh sb="136" eb="138">
      <t>ザンダカ</t>
    </rPh>
    <rPh sb="138" eb="139">
      <t>タイ</t>
    </rPh>
    <rPh sb="139" eb="141">
      <t>キュウスイ</t>
    </rPh>
    <rPh sb="141" eb="143">
      <t>シュウエキ</t>
    </rPh>
    <rPh sb="143" eb="145">
      <t>ヒリツ</t>
    </rPh>
    <rPh sb="146" eb="148">
      <t>レイネン</t>
    </rPh>
    <rPh sb="148" eb="150">
      <t>ゲンショウ</t>
    </rPh>
    <rPh sb="157" eb="159">
      <t>リョウキン</t>
    </rPh>
    <rPh sb="159" eb="161">
      <t>カイシュウ</t>
    </rPh>
    <rPh sb="161" eb="162">
      <t>リツ</t>
    </rPh>
    <rPh sb="163" eb="165">
      <t>レイネン</t>
    </rPh>
    <rPh sb="168" eb="170">
      <t>ゼンゴ</t>
    </rPh>
    <rPh sb="171" eb="173">
      <t>スイイ</t>
    </rPh>
    <rPh sb="177" eb="179">
      <t>ヘイセイ</t>
    </rPh>
    <rPh sb="181" eb="182">
      <t>ネン</t>
    </rPh>
    <rPh sb="182" eb="184">
      <t>イコウ</t>
    </rPh>
    <rPh sb="185" eb="187">
      <t>ルイジ</t>
    </rPh>
    <rPh sb="187" eb="189">
      <t>ダンタイ</t>
    </rPh>
    <rPh sb="189" eb="192">
      <t>ヘイキンチ</t>
    </rPh>
    <rPh sb="193" eb="195">
      <t>ウワマワ</t>
    </rPh>
    <rPh sb="201" eb="203">
      <t>ケイジョウ</t>
    </rPh>
    <rPh sb="203" eb="205">
      <t>ケイヒ</t>
    </rPh>
    <rPh sb="205" eb="206">
      <t>トウ</t>
    </rPh>
    <rPh sb="207" eb="209">
      <t>サクゲン</t>
    </rPh>
    <rPh sb="212" eb="214">
      <t>エイギョウ</t>
    </rPh>
    <rPh sb="214" eb="216">
      <t>ヒヨウ</t>
    </rPh>
    <rPh sb="217" eb="218">
      <t>オサ</t>
    </rPh>
    <rPh sb="220" eb="222">
      <t>キュウスイ</t>
    </rPh>
    <rPh sb="222" eb="224">
      <t>ゲンカ</t>
    </rPh>
    <rPh sb="225" eb="227">
      <t>ゲンショウ</t>
    </rPh>
    <rPh sb="230" eb="232">
      <t>コンゴ</t>
    </rPh>
    <rPh sb="233" eb="235">
      <t>リョウキン</t>
    </rPh>
    <rPh sb="235" eb="237">
      <t>カイシュウ</t>
    </rPh>
    <rPh sb="237" eb="238">
      <t>リツ</t>
    </rPh>
    <rPh sb="239" eb="241">
      <t>コウジョウ</t>
    </rPh>
    <rPh sb="242" eb="243">
      <t>ト</t>
    </rPh>
    <rPh sb="244" eb="245">
      <t>ク</t>
    </rPh>
    <rPh sb="252" eb="254">
      <t>シセツ</t>
    </rPh>
    <rPh sb="254" eb="256">
      <t>リヨウ</t>
    </rPh>
    <rPh sb="256" eb="257">
      <t>リツ</t>
    </rPh>
    <rPh sb="258" eb="260">
      <t>ルイジ</t>
    </rPh>
    <rPh sb="260" eb="262">
      <t>ダンタイ</t>
    </rPh>
    <rPh sb="262" eb="265">
      <t>ヘイキンチ</t>
    </rPh>
    <rPh sb="267" eb="268">
      <t>ヒク</t>
    </rPh>
    <rPh sb="269" eb="271">
      <t>スイイ</t>
    </rPh>
    <rPh sb="339" eb="341">
      <t>ユウシュウ</t>
    </rPh>
    <rPh sb="341" eb="342">
      <t>リツ</t>
    </rPh>
    <rPh sb="343" eb="345">
      <t>ネンド</t>
    </rPh>
    <rPh sb="348" eb="350">
      <t>スウチ</t>
    </rPh>
    <rPh sb="351" eb="353">
      <t>ゾウゲン</t>
    </rPh>
    <rPh sb="359" eb="361">
      <t>ルイジ</t>
    </rPh>
    <rPh sb="361" eb="363">
      <t>ダンタイ</t>
    </rPh>
    <rPh sb="365" eb="366">
      <t>オオ</t>
    </rPh>
    <rPh sb="368" eb="369">
      <t>サ</t>
    </rPh>
    <rPh sb="373" eb="375">
      <t>コンゴ</t>
    </rPh>
    <rPh sb="376" eb="378">
      <t>ロウスイ</t>
    </rPh>
    <rPh sb="378" eb="380">
      <t>ケンサ</t>
    </rPh>
    <rPh sb="380" eb="381">
      <t>トウ</t>
    </rPh>
    <rPh sb="382" eb="383">
      <t>コマ</t>
    </rPh>
    <rPh sb="386" eb="387">
      <t>オコナ</t>
    </rPh>
    <rPh sb="388" eb="390">
      <t>ユウシュウ</t>
    </rPh>
    <rPh sb="390" eb="391">
      <t>リツ</t>
    </rPh>
    <rPh sb="392" eb="394">
      <t>コウジョウ</t>
    </rPh>
    <rPh sb="395" eb="397">
      <t>メザ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</si>
</sst>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9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2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3"/>
          <c:y val="0.158069456690285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671552"/>
        <c:axId val="896860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0.48</c:v>
                </c:pt>
                <c:pt idx="1">
                  <c:v>0.47</c:v>
                </c:pt>
                <c:pt idx="2">
                  <c:v>0.46</c:v>
                </c:pt>
                <c:pt idx="3">
                  <c:v>0.8</c:v>
                </c:pt>
                <c:pt idx="4">
                  <c:v>0.69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671552"/>
        <c:axId val="89686016"/>
      </c:lineChart>
      <c:dateAx>
        <c:axId val="896715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89686016"/>
        <c:crosses val="autoZero"/>
        <c:auto val="1"/>
        <c:lblOffset val="100"/>
        <c:baseTimeUnit val="years"/>
      </c:dateAx>
      <c:valAx>
        <c:axId val="896860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6715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66" l="0.70000000000000062" r="0.70000000000000062" t="0.750000000000013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4"/>
          <c:y val="0.15806945669028538"/>
          <c:w val="0.8602616255212191"/>
          <c:h val="0.56370168884888283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81.99</c:v>
                </c:pt>
                <c:pt idx="1">
                  <c:v>82.84</c:v>
                </c:pt>
                <c:pt idx="2">
                  <c:v>84.83</c:v>
                </c:pt>
                <c:pt idx="3">
                  <c:v>84.01</c:v>
                </c:pt>
                <c:pt idx="4">
                  <c:v>79.05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31040"/>
        <c:axId val="91032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78.62</c:v>
                </c:pt>
                <c:pt idx="1">
                  <c:v>75.89</c:v>
                </c:pt>
                <c:pt idx="2">
                  <c:v>74.52</c:v>
                </c:pt>
                <c:pt idx="3">
                  <c:v>76.09</c:v>
                </c:pt>
                <c:pt idx="4">
                  <c:v>75.87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31040"/>
        <c:axId val="91032960"/>
      </c:lineChart>
      <c:dateAx>
        <c:axId val="9103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32960"/>
        <c:crosses val="autoZero"/>
        <c:auto val="1"/>
        <c:lblOffset val="100"/>
        <c:baseTimeUnit val="years"/>
      </c:dateAx>
      <c:valAx>
        <c:axId val="91032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3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1" l="0.70000000000000062" r="0.70000000000000062" t="0.750000000000013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63424"/>
        <c:axId val="910653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63424"/>
        <c:axId val="91065344"/>
      </c:lineChart>
      <c:dateAx>
        <c:axId val="91063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65344"/>
        <c:crosses val="autoZero"/>
        <c:auto val="1"/>
        <c:lblOffset val="100"/>
        <c:baseTimeUnit val="years"/>
      </c:dateAx>
      <c:valAx>
        <c:axId val="910653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063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502"/>
          <c:y val="0.158069456690285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10208"/>
        <c:axId val="9171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10208"/>
        <c:axId val="91712128"/>
      </c:lineChart>
      <c:dateAx>
        <c:axId val="917102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12128"/>
        <c:crosses val="autoZero"/>
        <c:auto val="1"/>
        <c:lblOffset val="100"/>
        <c:baseTimeUnit val="years"/>
      </c:dateAx>
      <c:valAx>
        <c:axId val="9171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102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54" l="0.70000000000000062" r="0.70000000000000062" t="0.75000000000001354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742976"/>
        <c:axId val="91744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742976"/>
        <c:axId val="91744896"/>
      </c:lineChart>
      <c:dateAx>
        <c:axId val="917429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744896"/>
        <c:crosses val="autoZero"/>
        <c:auto val="1"/>
        <c:lblOffset val="100"/>
        <c:baseTimeUnit val="years"/>
      </c:dateAx>
      <c:valAx>
        <c:axId val="91744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7429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06016"/>
        <c:axId val="912079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06016"/>
        <c:axId val="91207936"/>
      </c:lineChart>
      <c:dateAx>
        <c:axId val="9120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07936"/>
        <c:crosses val="autoZero"/>
        <c:auto val="1"/>
        <c:lblOffset val="100"/>
        <c:baseTimeUnit val="years"/>
      </c:dateAx>
      <c:valAx>
        <c:axId val="912079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0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772.46</c:v>
                </c:pt>
                <c:pt idx="1">
                  <c:v>728.71</c:v>
                </c:pt>
                <c:pt idx="2">
                  <c:v>663.05</c:v>
                </c:pt>
                <c:pt idx="3">
                  <c:v>609.98</c:v>
                </c:pt>
                <c:pt idx="4">
                  <c:v>578.61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38400"/>
        <c:axId val="91240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1137.3599999999999</c:v>
                </c:pt>
                <c:pt idx="1">
                  <c:v>1124.6400000000001</c:v>
                </c:pt>
                <c:pt idx="2">
                  <c:v>1108.26</c:v>
                </c:pt>
                <c:pt idx="3">
                  <c:v>1113.76</c:v>
                </c:pt>
                <c:pt idx="4">
                  <c:v>1125.69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38400"/>
        <c:axId val="91240320"/>
      </c:lineChart>
      <c:dateAx>
        <c:axId val="91238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40320"/>
        <c:crosses val="autoZero"/>
        <c:auto val="1"/>
        <c:lblOffset val="100"/>
        <c:baseTimeUnit val="years"/>
      </c:dateAx>
      <c:valAx>
        <c:axId val="91240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38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43.15</c:v>
                </c:pt>
                <c:pt idx="1">
                  <c:v>43.4</c:v>
                </c:pt>
                <c:pt idx="2">
                  <c:v>50.22</c:v>
                </c:pt>
                <c:pt idx="3">
                  <c:v>52.52</c:v>
                </c:pt>
                <c:pt idx="4">
                  <c:v>49.36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270528"/>
        <c:axId val="91276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57.51</c:v>
                </c:pt>
                <c:pt idx="1">
                  <c:v>56.46</c:v>
                </c:pt>
                <c:pt idx="2">
                  <c:v>19.77</c:v>
                </c:pt>
                <c:pt idx="3">
                  <c:v>34.25</c:v>
                </c:pt>
                <c:pt idx="4">
                  <c:v>46.48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270528"/>
        <c:axId val="91276800"/>
      </c:lineChart>
      <c:dateAx>
        <c:axId val="912705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276800"/>
        <c:crosses val="autoZero"/>
        <c:auto val="1"/>
        <c:lblOffset val="100"/>
        <c:baseTimeUnit val="years"/>
      </c:dateAx>
      <c:valAx>
        <c:axId val="91276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2705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chemeClr val="bg1">
              <a:lumMod val="65000"/>
            </a:scheme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587.72</c:v>
                </c:pt>
                <c:pt idx="1">
                  <c:v>571.75</c:v>
                </c:pt>
                <c:pt idx="2">
                  <c:v>508.56</c:v>
                </c:pt>
                <c:pt idx="3">
                  <c:v>491.85</c:v>
                </c:pt>
                <c:pt idx="4">
                  <c:v>534.83000000000004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14816"/>
        <c:axId val="91325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291.83</c:v>
                </c:pt>
                <c:pt idx="1">
                  <c:v>306.49</c:v>
                </c:pt>
                <c:pt idx="2">
                  <c:v>878.73</c:v>
                </c:pt>
                <c:pt idx="3">
                  <c:v>501.18</c:v>
                </c:pt>
                <c:pt idx="4">
                  <c:v>376.61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14816"/>
        <c:axId val="91325184"/>
      </c:lineChart>
      <c:dateAx>
        <c:axId val="913148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25184"/>
        <c:crosses val="autoZero"/>
        <c:auto val="1"/>
        <c:lblOffset val="100"/>
        <c:baseTimeUnit val="years"/>
      </c:dateAx>
      <c:valAx>
        <c:axId val="91325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148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46.06</c:v>
                </c:pt>
                <c:pt idx="1">
                  <c:v>47.81</c:v>
                </c:pt>
                <c:pt idx="2">
                  <c:v>46.97</c:v>
                </c:pt>
                <c:pt idx="3">
                  <c:v>43.66</c:v>
                </c:pt>
                <c:pt idx="4">
                  <c:v>45.45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339008"/>
        <c:axId val="91353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57.95</c:v>
                </c:pt>
                <c:pt idx="1">
                  <c:v>58.25</c:v>
                </c:pt>
                <c:pt idx="2">
                  <c:v>57.17</c:v>
                </c:pt>
                <c:pt idx="3">
                  <c:v>57.55</c:v>
                </c:pt>
                <c:pt idx="4">
                  <c:v>57.43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339008"/>
        <c:axId val="91353472"/>
      </c:lineChart>
      <c:dateAx>
        <c:axId val="91339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353472"/>
        <c:crosses val="autoZero"/>
        <c:auto val="1"/>
        <c:lblOffset val="100"/>
        <c:baseTimeUnit val="years"/>
      </c:dateAx>
      <c:valAx>
        <c:axId val="91353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1339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98"/>
          <c:y val="0.15806945669028546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75.47</c:v>
                </c:pt>
                <c:pt idx="1">
                  <c:v>72.77</c:v>
                </c:pt>
                <c:pt idx="2">
                  <c:v>74.319999999999993</c:v>
                </c:pt>
                <c:pt idx="3">
                  <c:v>80.37</c:v>
                </c:pt>
                <c:pt idx="4">
                  <c:v>74.17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886912"/>
        <c:axId val="92897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76.33</c:v>
                </c:pt>
                <c:pt idx="1">
                  <c:v>74.53</c:v>
                </c:pt>
                <c:pt idx="2">
                  <c:v>74.94</c:v>
                </c:pt>
                <c:pt idx="3">
                  <c:v>74.14</c:v>
                </c:pt>
                <c:pt idx="4">
                  <c:v>73.83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886912"/>
        <c:axId val="92897280"/>
      </c:lineChart>
      <c:dateAx>
        <c:axId val="928869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2897280"/>
        <c:crosses val="autoZero"/>
        <c:auto val="1"/>
        <c:lblOffset val="100"/>
        <c:baseTimeUnit val="years"/>
      </c:dateAx>
      <c:valAx>
        <c:axId val="92897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928869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332" l="0.70000000000000062" r="0.70000000000000062" t="0.7500000000000133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A5C5551-6BC5-448F-A607-3D12B8B59C7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【76.03】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9F9F71-F502-48A9-888E-DDF0B24E9F1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47A666B-97E9-4982-8FAF-1578DF2F751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A7864B-ACF3-481F-B050-61B73191253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【1,239.32】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EA00AD4-712F-48B4-8AC6-D165EE501A5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【75.39】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36CBBAC-41F3-4693-A3B2-EDF36D7758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【58.19】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416C90C-C1F4-4DC9-ABA9-4A5B4038DED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73F2C93-BBF4-47A9-AB7E-81D1582D3ED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【36.33】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161B9D7-3DC5-47A4-BC66-ABA06256908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4399EBE-B3A9-4B51-B905-CCA3D56F71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C584A1D-6D2A-4B72-85F2-F54367919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zoomScaleNormal="100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</row>
    <row r="3" spans="1:78" ht="9.75" customHeight="1">
      <c r="A3" s="2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</row>
    <row r="4" spans="1:78" ht="9.75" customHeight="1">
      <c r="A4" s="2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41" t="str">
        <f>データ!H6</f>
        <v>山口県　上関町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42" t="s">
        <v>1</v>
      </c>
      <c r="C7" s="43"/>
      <c r="D7" s="43"/>
      <c r="E7" s="43"/>
      <c r="F7" s="43"/>
      <c r="G7" s="43"/>
      <c r="H7" s="43"/>
      <c r="I7" s="44"/>
      <c r="J7" s="42" t="s">
        <v>2</v>
      </c>
      <c r="K7" s="43"/>
      <c r="L7" s="43"/>
      <c r="M7" s="43"/>
      <c r="N7" s="43"/>
      <c r="O7" s="43"/>
      <c r="P7" s="43"/>
      <c r="Q7" s="44"/>
      <c r="R7" s="42" t="s">
        <v>3</v>
      </c>
      <c r="S7" s="43"/>
      <c r="T7" s="43"/>
      <c r="U7" s="43"/>
      <c r="V7" s="43"/>
      <c r="W7" s="43"/>
      <c r="X7" s="43"/>
      <c r="Y7" s="44"/>
      <c r="Z7" s="42" t="s">
        <v>4</v>
      </c>
      <c r="AA7" s="43"/>
      <c r="AB7" s="43"/>
      <c r="AC7" s="43"/>
      <c r="AD7" s="43"/>
      <c r="AE7" s="43"/>
      <c r="AF7" s="43"/>
      <c r="AG7" s="44"/>
      <c r="AH7" s="3"/>
      <c r="AI7" s="42" t="s">
        <v>5</v>
      </c>
      <c r="AJ7" s="43"/>
      <c r="AK7" s="43"/>
      <c r="AL7" s="43"/>
      <c r="AM7" s="43"/>
      <c r="AN7" s="43"/>
      <c r="AO7" s="43"/>
      <c r="AP7" s="44"/>
      <c r="AQ7" s="45" t="s">
        <v>6</v>
      </c>
      <c r="AR7" s="45"/>
      <c r="AS7" s="45"/>
      <c r="AT7" s="45"/>
      <c r="AU7" s="45"/>
      <c r="AV7" s="45"/>
      <c r="AW7" s="45"/>
      <c r="AX7" s="45"/>
      <c r="AY7" s="45" t="s">
        <v>7</v>
      </c>
      <c r="AZ7" s="45"/>
      <c r="BA7" s="45"/>
      <c r="BB7" s="45"/>
      <c r="BC7" s="45"/>
      <c r="BD7" s="45"/>
      <c r="BE7" s="45"/>
      <c r="BF7" s="45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51" t="str">
        <f>データ!I6</f>
        <v>法非適用</v>
      </c>
      <c r="C8" s="52"/>
      <c r="D8" s="52"/>
      <c r="E8" s="52"/>
      <c r="F8" s="52"/>
      <c r="G8" s="52"/>
      <c r="H8" s="52"/>
      <c r="I8" s="53"/>
      <c r="J8" s="51" t="str">
        <f>データ!J6</f>
        <v>水道事業</v>
      </c>
      <c r="K8" s="52"/>
      <c r="L8" s="52"/>
      <c r="M8" s="52"/>
      <c r="N8" s="52"/>
      <c r="O8" s="52"/>
      <c r="P8" s="52"/>
      <c r="Q8" s="53"/>
      <c r="R8" s="51" t="str">
        <f>データ!K6</f>
        <v>簡易水道事業</v>
      </c>
      <c r="S8" s="52"/>
      <c r="T8" s="52"/>
      <c r="U8" s="52"/>
      <c r="V8" s="52"/>
      <c r="W8" s="52"/>
      <c r="X8" s="52"/>
      <c r="Y8" s="53"/>
      <c r="Z8" s="51" t="str">
        <f>データ!L6</f>
        <v>D3</v>
      </c>
      <c r="AA8" s="52"/>
      <c r="AB8" s="52"/>
      <c r="AC8" s="52"/>
      <c r="AD8" s="52"/>
      <c r="AE8" s="52"/>
      <c r="AF8" s="52"/>
      <c r="AG8" s="53"/>
      <c r="AH8" s="3"/>
      <c r="AI8" s="54">
        <f>データ!Q6</f>
        <v>3190</v>
      </c>
      <c r="AJ8" s="55"/>
      <c r="AK8" s="55"/>
      <c r="AL8" s="55"/>
      <c r="AM8" s="55"/>
      <c r="AN8" s="55"/>
      <c r="AO8" s="55"/>
      <c r="AP8" s="56"/>
      <c r="AQ8" s="46">
        <f>データ!R6</f>
        <v>34.69</v>
      </c>
      <c r="AR8" s="46"/>
      <c r="AS8" s="46"/>
      <c r="AT8" s="46"/>
      <c r="AU8" s="46"/>
      <c r="AV8" s="46"/>
      <c r="AW8" s="46"/>
      <c r="AX8" s="46"/>
      <c r="AY8" s="46">
        <f>データ!S6</f>
        <v>91.96</v>
      </c>
      <c r="AZ8" s="46"/>
      <c r="BA8" s="46"/>
      <c r="BB8" s="46"/>
      <c r="BC8" s="46"/>
      <c r="BD8" s="46"/>
      <c r="BE8" s="46"/>
      <c r="BF8" s="46"/>
      <c r="BG8" s="3"/>
      <c r="BH8" s="3"/>
      <c r="BI8" s="3"/>
      <c r="BJ8" s="3"/>
      <c r="BK8" s="3"/>
      <c r="BL8" s="47" t="s">
        <v>9</v>
      </c>
      <c r="BM8" s="4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45" t="s">
        <v>11</v>
      </c>
      <c r="C9" s="45"/>
      <c r="D9" s="45"/>
      <c r="E9" s="45"/>
      <c r="F9" s="45"/>
      <c r="G9" s="45"/>
      <c r="H9" s="45"/>
      <c r="I9" s="45"/>
      <c r="J9" s="45" t="s">
        <v>12</v>
      </c>
      <c r="K9" s="45"/>
      <c r="L9" s="45"/>
      <c r="M9" s="45"/>
      <c r="N9" s="45"/>
      <c r="O9" s="45"/>
      <c r="P9" s="45"/>
      <c r="Q9" s="45"/>
      <c r="R9" s="45" t="s">
        <v>13</v>
      </c>
      <c r="S9" s="45"/>
      <c r="T9" s="45"/>
      <c r="U9" s="45"/>
      <c r="V9" s="45"/>
      <c r="W9" s="45"/>
      <c r="X9" s="45"/>
      <c r="Y9" s="45"/>
      <c r="Z9" s="45" t="s">
        <v>14</v>
      </c>
      <c r="AA9" s="45"/>
      <c r="AB9" s="45"/>
      <c r="AC9" s="45"/>
      <c r="AD9" s="45"/>
      <c r="AE9" s="45"/>
      <c r="AF9" s="45"/>
      <c r="AG9" s="45"/>
      <c r="AH9" s="3"/>
      <c r="AI9" s="45" t="s">
        <v>15</v>
      </c>
      <c r="AJ9" s="45"/>
      <c r="AK9" s="45"/>
      <c r="AL9" s="45"/>
      <c r="AM9" s="45"/>
      <c r="AN9" s="45"/>
      <c r="AO9" s="45"/>
      <c r="AP9" s="45"/>
      <c r="AQ9" s="45" t="s">
        <v>16</v>
      </c>
      <c r="AR9" s="45"/>
      <c r="AS9" s="45"/>
      <c r="AT9" s="45"/>
      <c r="AU9" s="45"/>
      <c r="AV9" s="45"/>
      <c r="AW9" s="45"/>
      <c r="AX9" s="45"/>
      <c r="AY9" s="45" t="s">
        <v>17</v>
      </c>
      <c r="AZ9" s="45"/>
      <c r="BA9" s="45"/>
      <c r="BB9" s="45"/>
      <c r="BC9" s="45"/>
      <c r="BD9" s="45"/>
      <c r="BE9" s="45"/>
      <c r="BF9" s="45"/>
      <c r="BG9" s="3"/>
      <c r="BH9" s="3"/>
      <c r="BI9" s="3"/>
      <c r="BJ9" s="3"/>
      <c r="BK9" s="3"/>
      <c r="BL9" s="49" t="s">
        <v>18</v>
      </c>
      <c r="BM9" s="5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46" t="str">
        <f>データ!M6</f>
        <v>-</v>
      </c>
      <c r="C10" s="46"/>
      <c r="D10" s="46"/>
      <c r="E10" s="46"/>
      <c r="F10" s="46"/>
      <c r="G10" s="46"/>
      <c r="H10" s="46"/>
      <c r="I10" s="46"/>
      <c r="J10" s="46" t="str">
        <f>データ!N6</f>
        <v>該当数値なし</v>
      </c>
      <c r="K10" s="46"/>
      <c r="L10" s="46"/>
      <c r="M10" s="46"/>
      <c r="N10" s="46"/>
      <c r="O10" s="46"/>
      <c r="P10" s="46"/>
      <c r="Q10" s="46"/>
      <c r="R10" s="46">
        <f>データ!O6</f>
        <v>99.3</v>
      </c>
      <c r="S10" s="46"/>
      <c r="T10" s="46"/>
      <c r="U10" s="46"/>
      <c r="V10" s="46"/>
      <c r="W10" s="46"/>
      <c r="X10" s="46"/>
      <c r="Y10" s="46"/>
      <c r="Z10" s="80">
        <f>データ!P6</f>
        <v>4530</v>
      </c>
      <c r="AA10" s="80"/>
      <c r="AB10" s="80"/>
      <c r="AC10" s="80"/>
      <c r="AD10" s="80"/>
      <c r="AE10" s="80"/>
      <c r="AF10" s="80"/>
      <c r="AG10" s="80"/>
      <c r="AH10" s="2"/>
      <c r="AI10" s="80">
        <f>データ!T6</f>
        <v>3129</v>
      </c>
      <c r="AJ10" s="80"/>
      <c r="AK10" s="80"/>
      <c r="AL10" s="80"/>
      <c r="AM10" s="80"/>
      <c r="AN10" s="80"/>
      <c r="AO10" s="80"/>
      <c r="AP10" s="80"/>
      <c r="AQ10" s="46">
        <f>データ!U6</f>
        <v>0.98</v>
      </c>
      <c r="AR10" s="46"/>
      <c r="AS10" s="46"/>
      <c r="AT10" s="46"/>
      <c r="AU10" s="46"/>
      <c r="AV10" s="46"/>
      <c r="AW10" s="46"/>
      <c r="AX10" s="46"/>
      <c r="AY10" s="46">
        <f>データ!V6</f>
        <v>3192.86</v>
      </c>
      <c r="AZ10" s="46"/>
      <c r="BA10" s="46"/>
      <c r="BB10" s="46"/>
      <c r="BC10" s="46"/>
      <c r="BD10" s="46"/>
      <c r="BE10" s="46"/>
      <c r="BF10" s="46"/>
      <c r="BG10" s="3"/>
      <c r="BH10" s="3"/>
      <c r="BI10" s="3"/>
      <c r="BJ10" s="2"/>
      <c r="BK10" s="2"/>
      <c r="BL10" s="64" t="s">
        <v>20</v>
      </c>
      <c r="BM10" s="65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6" t="s">
        <v>22</v>
      </c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</row>
    <row r="14" spans="1:78" ht="13.5" customHeight="1">
      <c r="A14" s="2"/>
      <c r="B14" s="68" t="s">
        <v>23</v>
      </c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70"/>
      <c r="BK14" s="2"/>
      <c r="BL14" s="74" t="s">
        <v>24</v>
      </c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6"/>
    </row>
    <row r="15" spans="1:78" ht="13.5" customHeight="1">
      <c r="A15" s="2"/>
      <c r="B15" s="71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3"/>
      <c r="BK15" s="2"/>
      <c r="BL15" s="77"/>
      <c r="BM15" s="78"/>
      <c r="BN15" s="78"/>
      <c r="BO15" s="78"/>
      <c r="BP15" s="78"/>
      <c r="BQ15" s="78"/>
      <c r="BR15" s="78"/>
      <c r="BS15" s="78"/>
      <c r="BT15" s="78"/>
      <c r="BU15" s="78"/>
      <c r="BV15" s="78"/>
      <c r="BW15" s="78"/>
      <c r="BX15" s="78"/>
      <c r="BY15" s="78"/>
      <c r="BZ15" s="79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7" t="s">
        <v>107</v>
      </c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7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7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7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7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7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7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7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7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7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7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7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7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7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7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7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7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7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ht="13.5" customHeight="1">
      <c r="A34" s="2"/>
      <c r="B34" s="16"/>
      <c r="C34" s="63" t="s">
        <v>25</v>
      </c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19"/>
      <c r="R34" s="63" t="s">
        <v>26</v>
      </c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19"/>
      <c r="AG34" s="63" t="s">
        <v>27</v>
      </c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19"/>
      <c r="AV34" s="63" t="s">
        <v>28</v>
      </c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18"/>
      <c r="BK34" s="2"/>
      <c r="BL34" s="57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ht="13.5" customHeight="1">
      <c r="A35" s="2"/>
      <c r="B35" s="16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19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19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19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18"/>
      <c r="BK35" s="2"/>
      <c r="BL35" s="57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7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7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7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7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7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7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7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7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60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2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74" t="s">
        <v>29</v>
      </c>
      <c r="BM45" s="75"/>
      <c r="BN45" s="75"/>
      <c r="BO45" s="75"/>
      <c r="BP45" s="75"/>
      <c r="BQ45" s="75"/>
      <c r="BR45" s="75"/>
      <c r="BS45" s="75"/>
      <c r="BT45" s="75"/>
      <c r="BU45" s="75"/>
      <c r="BV45" s="75"/>
      <c r="BW45" s="75"/>
      <c r="BX45" s="75"/>
      <c r="BY45" s="75"/>
      <c r="BZ45" s="76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77"/>
      <c r="BM46" s="78"/>
      <c r="BN46" s="78"/>
      <c r="BO46" s="78"/>
      <c r="BP46" s="78"/>
      <c r="BQ46" s="78"/>
      <c r="BR46" s="78"/>
      <c r="BS46" s="78"/>
      <c r="BT46" s="78"/>
      <c r="BU46" s="78"/>
      <c r="BV46" s="78"/>
      <c r="BW46" s="78"/>
      <c r="BX46" s="78"/>
      <c r="BY46" s="78"/>
      <c r="BZ46" s="79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7" t="s">
        <v>106</v>
      </c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7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7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7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7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7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7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7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7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ht="13.5" customHeight="1">
      <c r="A56" s="2"/>
      <c r="B56" s="16"/>
      <c r="C56" s="63" t="s">
        <v>30</v>
      </c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19"/>
      <c r="R56" s="63" t="s">
        <v>31</v>
      </c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19"/>
      <c r="AG56" s="63" t="s">
        <v>32</v>
      </c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19"/>
      <c r="AV56" s="63" t="s">
        <v>33</v>
      </c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18"/>
      <c r="BK56" s="2"/>
      <c r="BL56" s="57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ht="13.5" customHeight="1">
      <c r="A57" s="2"/>
      <c r="B57" s="16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19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19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19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18"/>
      <c r="BK57" s="2"/>
      <c r="BL57" s="57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57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57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ht="13.5" customHeight="1">
      <c r="A60" s="2"/>
      <c r="B60" s="71" t="s">
        <v>34</v>
      </c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3"/>
      <c r="BK60" s="2"/>
      <c r="BL60" s="57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ht="13.5" customHeight="1">
      <c r="A61" s="2"/>
      <c r="B61" s="71"/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3"/>
      <c r="BK61" s="2"/>
      <c r="BL61" s="57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7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60"/>
      <c r="BM63" s="61"/>
      <c r="BN63" s="61"/>
      <c r="BO63" s="61"/>
      <c r="BP63" s="61"/>
      <c r="BQ63" s="61"/>
      <c r="BR63" s="61"/>
      <c r="BS63" s="61"/>
      <c r="BT63" s="61"/>
      <c r="BU63" s="61"/>
      <c r="BV63" s="61"/>
      <c r="BW63" s="61"/>
      <c r="BX63" s="61"/>
      <c r="BY63" s="61"/>
      <c r="BZ63" s="62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74" t="s">
        <v>35</v>
      </c>
      <c r="BM64" s="75"/>
      <c r="BN64" s="75"/>
      <c r="BO64" s="75"/>
      <c r="BP64" s="75"/>
      <c r="BQ64" s="75"/>
      <c r="BR64" s="75"/>
      <c r="BS64" s="75"/>
      <c r="BT64" s="75"/>
      <c r="BU64" s="75"/>
      <c r="BV64" s="75"/>
      <c r="BW64" s="75"/>
      <c r="BX64" s="75"/>
      <c r="BY64" s="75"/>
      <c r="BZ64" s="76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77"/>
      <c r="BM65" s="78"/>
      <c r="BN65" s="78"/>
      <c r="BO65" s="78"/>
      <c r="BP65" s="78"/>
      <c r="BQ65" s="78"/>
      <c r="BR65" s="78"/>
      <c r="BS65" s="78"/>
      <c r="BT65" s="78"/>
      <c r="BU65" s="78"/>
      <c r="BV65" s="78"/>
      <c r="BW65" s="78"/>
      <c r="BX65" s="78"/>
      <c r="BY65" s="78"/>
      <c r="BZ65" s="79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7" t="s">
        <v>105</v>
      </c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7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7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7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7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7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7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7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7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7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7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7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7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ht="13.5" customHeight="1">
      <c r="A79" s="2"/>
      <c r="B79" s="16"/>
      <c r="C79" s="63" t="s">
        <v>36</v>
      </c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19"/>
      <c r="V79" s="19"/>
      <c r="W79" s="63" t="s">
        <v>37</v>
      </c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19"/>
      <c r="AP79" s="19"/>
      <c r="AQ79" s="63" t="s">
        <v>38</v>
      </c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17"/>
      <c r="BJ79" s="18"/>
      <c r="BK79" s="2"/>
      <c r="BL79" s="57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ht="13.5" customHeight="1">
      <c r="A80" s="2"/>
      <c r="B80" s="16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19"/>
      <c r="V80" s="19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19"/>
      <c r="AP80" s="19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17"/>
      <c r="BJ80" s="18"/>
      <c r="BK80" s="2"/>
      <c r="BL80" s="57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7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60"/>
      <c r="BM82" s="61"/>
      <c r="BN82" s="61"/>
      <c r="BO82" s="61"/>
      <c r="BP82" s="61"/>
      <c r="BQ82" s="61"/>
      <c r="BR82" s="61"/>
      <c r="BS82" s="61"/>
      <c r="BT82" s="61"/>
      <c r="BU82" s="61"/>
      <c r="BV82" s="61"/>
      <c r="BW82" s="61"/>
      <c r="BX82" s="61"/>
      <c r="BY82" s="61"/>
      <c r="BZ82" s="6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16:BZ44"/>
    <mergeCell ref="C34:P35"/>
    <mergeCell ref="R34:AE35"/>
    <mergeCell ref="AG34:AT35"/>
    <mergeCell ref="AV34:BI35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2:BZ4"/>
    <mergeCell ref="B6:AG6"/>
    <mergeCell ref="B7:I7"/>
    <mergeCell ref="J7:Q7"/>
    <mergeCell ref="R7:Y7"/>
    <mergeCell ref="Z7:AG7"/>
    <mergeCell ref="AI7:AP7"/>
    <mergeCell ref="AQ7:AX7"/>
    <mergeCell ref="AY7:BF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2" t="s">
        <v>49</v>
      </c>
      <c r="I3" s="83"/>
      <c r="J3" s="83"/>
      <c r="K3" s="83"/>
      <c r="L3" s="83"/>
      <c r="M3" s="83"/>
      <c r="N3" s="83"/>
      <c r="O3" s="83"/>
      <c r="P3" s="83"/>
      <c r="Q3" s="83"/>
      <c r="R3" s="83"/>
      <c r="S3" s="83"/>
      <c r="T3" s="83"/>
      <c r="U3" s="83"/>
      <c r="V3" s="84"/>
      <c r="W3" s="88" t="s">
        <v>50</v>
      </c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  <c r="BU3" s="81"/>
      <c r="BV3" s="81"/>
      <c r="BW3" s="81"/>
      <c r="BX3" s="81"/>
      <c r="BY3" s="81"/>
      <c r="BZ3" s="81"/>
      <c r="CA3" s="81"/>
      <c r="CB3" s="81"/>
      <c r="CC3" s="81"/>
      <c r="CD3" s="81"/>
      <c r="CE3" s="81"/>
      <c r="CF3" s="81"/>
      <c r="CG3" s="81"/>
      <c r="CH3" s="81"/>
      <c r="CI3" s="81"/>
      <c r="CJ3" s="81"/>
      <c r="CK3" s="81"/>
      <c r="CL3" s="81"/>
      <c r="CM3" s="81"/>
      <c r="CN3" s="81"/>
      <c r="CO3" s="81"/>
      <c r="CP3" s="81"/>
      <c r="CQ3" s="81"/>
      <c r="CR3" s="81"/>
      <c r="CS3" s="81"/>
      <c r="CT3" s="81"/>
      <c r="CU3" s="81"/>
      <c r="CV3" s="81"/>
      <c r="CW3" s="81"/>
      <c r="CX3" s="81"/>
      <c r="CY3" s="81"/>
      <c r="CZ3" s="81"/>
      <c r="DA3" s="81"/>
      <c r="DB3" s="81"/>
      <c r="DC3" s="81"/>
      <c r="DD3" s="81"/>
      <c r="DE3" s="81"/>
      <c r="DF3" s="81"/>
      <c r="DG3" s="81" t="s">
        <v>51</v>
      </c>
      <c r="DH3" s="81"/>
      <c r="DI3" s="81"/>
      <c r="DJ3" s="81"/>
      <c r="DK3" s="81"/>
      <c r="DL3" s="81"/>
      <c r="DM3" s="81"/>
      <c r="DN3" s="81"/>
      <c r="DO3" s="81"/>
      <c r="DP3" s="81"/>
      <c r="DQ3" s="81"/>
      <c r="DR3" s="81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</row>
    <row r="4" spans="1:143">
      <c r="A4" s="26" t="s">
        <v>52</v>
      </c>
      <c r="B4" s="28"/>
      <c r="C4" s="28"/>
      <c r="D4" s="28"/>
      <c r="E4" s="28"/>
      <c r="F4" s="28"/>
      <c r="G4" s="28"/>
      <c r="H4" s="85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7"/>
      <c r="W4" s="81" t="s">
        <v>53</v>
      </c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 t="s">
        <v>54</v>
      </c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 t="s">
        <v>55</v>
      </c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 t="s">
        <v>56</v>
      </c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 t="s">
        <v>57</v>
      </c>
      <c r="BP4" s="81"/>
      <c r="BQ4" s="81"/>
      <c r="BR4" s="81"/>
      <c r="BS4" s="81"/>
      <c r="BT4" s="81"/>
      <c r="BU4" s="81"/>
      <c r="BV4" s="81"/>
      <c r="BW4" s="81"/>
      <c r="BX4" s="81"/>
      <c r="BY4" s="81"/>
      <c r="BZ4" s="81" t="s">
        <v>58</v>
      </c>
      <c r="CA4" s="81"/>
      <c r="CB4" s="81"/>
      <c r="CC4" s="81"/>
      <c r="CD4" s="81"/>
      <c r="CE4" s="81"/>
      <c r="CF4" s="81"/>
      <c r="CG4" s="81"/>
      <c r="CH4" s="81"/>
      <c r="CI4" s="81"/>
      <c r="CJ4" s="81"/>
      <c r="CK4" s="81" t="s">
        <v>59</v>
      </c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 t="s">
        <v>60</v>
      </c>
      <c r="CW4" s="81"/>
      <c r="CX4" s="81"/>
      <c r="CY4" s="81"/>
      <c r="CZ4" s="81"/>
      <c r="DA4" s="81"/>
      <c r="DB4" s="81"/>
      <c r="DC4" s="81"/>
      <c r="DD4" s="81"/>
      <c r="DE4" s="81"/>
      <c r="DF4" s="81"/>
      <c r="DG4" s="81" t="s">
        <v>61</v>
      </c>
      <c r="DH4" s="81"/>
      <c r="DI4" s="81"/>
      <c r="DJ4" s="81"/>
      <c r="DK4" s="81"/>
      <c r="DL4" s="81"/>
      <c r="DM4" s="81"/>
      <c r="DN4" s="81"/>
      <c r="DO4" s="81"/>
      <c r="DP4" s="81"/>
      <c r="DQ4" s="81"/>
      <c r="DR4" s="81" t="s">
        <v>62</v>
      </c>
      <c r="DS4" s="81"/>
      <c r="DT4" s="81"/>
      <c r="DU4" s="81"/>
      <c r="DV4" s="81"/>
      <c r="DW4" s="81"/>
      <c r="DX4" s="81"/>
      <c r="DY4" s="81"/>
      <c r="DZ4" s="81"/>
      <c r="EA4" s="81"/>
      <c r="EB4" s="81"/>
      <c r="EC4" s="81" t="s">
        <v>63</v>
      </c>
      <c r="ED4" s="81"/>
      <c r="EE4" s="81"/>
      <c r="EF4" s="81"/>
      <c r="EG4" s="81"/>
      <c r="EH4" s="81"/>
      <c r="EI4" s="81"/>
      <c r="EJ4" s="81"/>
      <c r="EK4" s="81"/>
      <c r="EL4" s="81"/>
      <c r="EM4" s="81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353418</v>
      </c>
      <c r="D6" s="31">
        <f t="shared" si="3"/>
        <v>47</v>
      </c>
      <c r="E6" s="31">
        <f t="shared" si="3"/>
        <v>1</v>
      </c>
      <c r="F6" s="31">
        <f t="shared" si="3"/>
        <v>0</v>
      </c>
      <c r="G6" s="31">
        <f t="shared" si="3"/>
        <v>0</v>
      </c>
      <c r="H6" s="31" t="str">
        <f t="shared" si="3"/>
        <v>山口県　上関町</v>
      </c>
      <c r="I6" s="31" t="str">
        <f t="shared" si="3"/>
        <v>法非適用</v>
      </c>
      <c r="J6" s="31" t="str">
        <f t="shared" si="3"/>
        <v>水道事業</v>
      </c>
      <c r="K6" s="31" t="str">
        <f t="shared" si="3"/>
        <v>簡易水道事業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99.3</v>
      </c>
      <c r="P6" s="32">
        <f t="shared" si="3"/>
        <v>4530</v>
      </c>
      <c r="Q6" s="32">
        <f t="shared" si="3"/>
        <v>3190</v>
      </c>
      <c r="R6" s="32">
        <f t="shared" si="3"/>
        <v>34.69</v>
      </c>
      <c r="S6" s="32">
        <f t="shared" si="3"/>
        <v>91.96</v>
      </c>
      <c r="T6" s="32">
        <f t="shared" si="3"/>
        <v>3129</v>
      </c>
      <c r="U6" s="32">
        <f t="shared" si="3"/>
        <v>0.98</v>
      </c>
      <c r="V6" s="32">
        <f t="shared" si="3"/>
        <v>3192.86</v>
      </c>
      <c r="W6" s="33">
        <f>IF(W7="",NA(),W7)</f>
        <v>81.99</v>
      </c>
      <c r="X6" s="33">
        <f t="shared" ref="X6:AF6" si="4">IF(X7="",NA(),X7)</f>
        <v>82.84</v>
      </c>
      <c r="Y6" s="33">
        <f t="shared" si="4"/>
        <v>84.83</v>
      </c>
      <c r="Z6" s="33">
        <f t="shared" si="4"/>
        <v>84.01</v>
      </c>
      <c r="AA6" s="33">
        <f t="shared" si="4"/>
        <v>79.05</v>
      </c>
      <c r="AB6" s="33">
        <f t="shared" si="4"/>
        <v>78.62</v>
      </c>
      <c r="AC6" s="33">
        <f t="shared" si="4"/>
        <v>75.89</v>
      </c>
      <c r="AD6" s="33">
        <f t="shared" si="4"/>
        <v>74.52</v>
      </c>
      <c r="AE6" s="33">
        <f t="shared" si="4"/>
        <v>76.09</v>
      </c>
      <c r="AF6" s="33">
        <f t="shared" si="4"/>
        <v>75.87</v>
      </c>
      <c r="AG6" s="32" t="str">
        <f>IF(AG7="","",IF(AG7="-","【-】","【"&amp;SUBSTITUTE(TEXT(AG7,"#,##0.00"),"-","△")&amp;"】"))</f>
        <v>【76.03】</v>
      </c>
      <c r="AH6" s="32" t="e">
        <f>IF(AH7="",NA(),AH7)</f>
        <v>#N/A</v>
      </c>
      <c r="AI6" s="32" t="e">
        <f t="shared" ref="AI6:AQ6" si="5">IF(AI7="",NA(),AI7)</f>
        <v>#N/A</v>
      </c>
      <c r="AJ6" s="32" t="e">
        <f t="shared" si="5"/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str">
        <f>IF(AR7="","",IF(AR7="-","【-】","【"&amp;SUBSTITUTE(TEXT(AR7,"#,##0.00"),"-","△")&amp;"】"))</f>
        <v/>
      </c>
      <c r="AS6" s="32" t="e">
        <f>IF(AS7="",NA(),AS7)</f>
        <v>#N/A</v>
      </c>
      <c r="AT6" s="32" t="e">
        <f t="shared" ref="AT6:BB6" si="6">IF(AT7="",NA(),AT7)</f>
        <v>#N/A</v>
      </c>
      <c r="AU6" s="32" t="e">
        <f t="shared" si="6"/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str">
        <f>IF(BC7="","",IF(BC7="-","【-】","【"&amp;SUBSTITUTE(TEXT(BC7,"#,##0.00"),"-","△")&amp;"】"))</f>
        <v/>
      </c>
      <c r="BD6" s="33">
        <f>IF(BD7="",NA(),BD7)</f>
        <v>772.46</v>
      </c>
      <c r="BE6" s="33">
        <f t="shared" ref="BE6:BM6" si="7">IF(BE7="",NA(),BE7)</f>
        <v>728.71</v>
      </c>
      <c r="BF6" s="33">
        <f t="shared" si="7"/>
        <v>663.05</v>
      </c>
      <c r="BG6" s="33">
        <f t="shared" si="7"/>
        <v>609.98</v>
      </c>
      <c r="BH6" s="33">
        <f t="shared" si="7"/>
        <v>578.61</v>
      </c>
      <c r="BI6" s="33">
        <f t="shared" si="7"/>
        <v>1137.3599999999999</v>
      </c>
      <c r="BJ6" s="33">
        <f t="shared" si="7"/>
        <v>1124.6400000000001</v>
      </c>
      <c r="BK6" s="33">
        <f t="shared" si="7"/>
        <v>1108.26</v>
      </c>
      <c r="BL6" s="33">
        <f t="shared" si="7"/>
        <v>1113.76</v>
      </c>
      <c r="BM6" s="33">
        <f t="shared" si="7"/>
        <v>1125.69</v>
      </c>
      <c r="BN6" s="32" t="str">
        <f>IF(BN7="","",IF(BN7="-","【-】","【"&amp;SUBSTITUTE(TEXT(BN7,"#,##0.00"),"-","△")&amp;"】"))</f>
        <v>【1,239.32】</v>
      </c>
      <c r="BO6" s="33">
        <f>IF(BO7="",NA(),BO7)</f>
        <v>43.15</v>
      </c>
      <c r="BP6" s="33">
        <f t="shared" ref="BP6:BX6" si="8">IF(BP7="",NA(),BP7)</f>
        <v>43.4</v>
      </c>
      <c r="BQ6" s="33">
        <f t="shared" si="8"/>
        <v>50.22</v>
      </c>
      <c r="BR6" s="33">
        <f t="shared" si="8"/>
        <v>52.52</v>
      </c>
      <c r="BS6" s="33">
        <f t="shared" si="8"/>
        <v>49.36</v>
      </c>
      <c r="BT6" s="33">
        <f t="shared" si="8"/>
        <v>57.51</v>
      </c>
      <c r="BU6" s="33">
        <f t="shared" si="8"/>
        <v>56.46</v>
      </c>
      <c r="BV6" s="33">
        <f t="shared" si="8"/>
        <v>19.77</v>
      </c>
      <c r="BW6" s="33">
        <f t="shared" si="8"/>
        <v>34.25</v>
      </c>
      <c r="BX6" s="33">
        <f t="shared" si="8"/>
        <v>46.48</v>
      </c>
      <c r="BY6" s="32" t="str">
        <f>IF(BY7="","",IF(BY7="-","【-】","【"&amp;SUBSTITUTE(TEXT(BY7,"#,##0.00"),"-","△")&amp;"】"))</f>
        <v>【36.33】</v>
      </c>
      <c r="BZ6" s="33">
        <f>IF(BZ7="",NA(),BZ7)</f>
        <v>587.72</v>
      </c>
      <c r="CA6" s="33">
        <f t="shared" ref="CA6:CI6" si="9">IF(CA7="",NA(),CA7)</f>
        <v>571.75</v>
      </c>
      <c r="CB6" s="33">
        <f t="shared" si="9"/>
        <v>508.56</v>
      </c>
      <c r="CC6" s="33">
        <f t="shared" si="9"/>
        <v>491.85</v>
      </c>
      <c r="CD6" s="33">
        <f t="shared" si="9"/>
        <v>534.83000000000004</v>
      </c>
      <c r="CE6" s="33">
        <f t="shared" si="9"/>
        <v>291.83</v>
      </c>
      <c r="CF6" s="33">
        <f t="shared" si="9"/>
        <v>306.49</v>
      </c>
      <c r="CG6" s="33">
        <f t="shared" si="9"/>
        <v>878.73</v>
      </c>
      <c r="CH6" s="33">
        <f t="shared" si="9"/>
        <v>501.18</v>
      </c>
      <c r="CI6" s="33">
        <f t="shared" si="9"/>
        <v>376.61</v>
      </c>
      <c r="CJ6" s="32" t="str">
        <f>IF(CJ7="","",IF(CJ7="-","【-】","【"&amp;SUBSTITUTE(TEXT(CJ7,"#,##0.00"),"-","△")&amp;"】"))</f>
        <v>【476.46】</v>
      </c>
      <c r="CK6" s="33">
        <f>IF(CK7="",NA(),CK7)</f>
        <v>46.06</v>
      </c>
      <c r="CL6" s="33">
        <f t="shared" ref="CL6:CT6" si="10">IF(CL7="",NA(),CL7)</f>
        <v>47.81</v>
      </c>
      <c r="CM6" s="33">
        <f t="shared" si="10"/>
        <v>46.97</v>
      </c>
      <c r="CN6" s="33">
        <f t="shared" si="10"/>
        <v>43.66</v>
      </c>
      <c r="CO6" s="33">
        <f t="shared" si="10"/>
        <v>45.45</v>
      </c>
      <c r="CP6" s="33">
        <f t="shared" si="10"/>
        <v>57.95</v>
      </c>
      <c r="CQ6" s="33">
        <f t="shared" si="10"/>
        <v>58.25</v>
      </c>
      <c r="CR6" s="33">
        <f t="shared" si="10"/>
        <v>57.17</v>
      </c>
      <c r="CS6" s="33">
        <f t="shared" si="10"/>
        <v>57.55</v>
      </c>
      <c r="CT6" s="33">
        <f t="shared" si="10"/>
        <v>57.43</v>
      </c>
      <c r="CU6" s="32" t="str">
        <f>IF(CU7="","",IF(CU7="-","【-】","【"&amp;SUBSTITUTE(TEXT(CU7,"#,##0.00"),"-","△")&amp;"】"))</f>
        <v>【58.19】</v>
      </c>
      <c r="CV6" s="33">
        <f>IF(CV7="",NA(),CV7)</f>
        <v>75.47</v>
      </c>
      <c r="CW6" s="33">
        <f t="shared" ref="CW6:DE6" si="11">IF(CW7="",NA(),CW7)</f>
        <v>72.77</v>
      </c>
      <c r="CX6" s="33">
        <f t="shared" si="11"/>
        <v>74.319999999999993</v>
      </c>
      <c r="CY6" s="33">
        <f t="shared" si="11"/>
        <v>80.37</v>
      </c>
      <c r="CZ6" s="33">
        <f t="shared" si="11"/>
        <v>74.17</v>
      </c>
      <c r="DA6" s="33">
        <f t="shared" si="11"/>
        <v>76.33</v>
      </c>
      <c r="DB6" s="33">
        <f t="shared" si="11"/>
        <v>74.53</v>
      </c>
      <c r="DC6" s="33">
        <f t="shared" si="11"/>
        <v>74.94</v>
      </c>
      <c r="DD6" s="33">
        <f t="shared" si="11"/>
        <v>74.14</v>
      </c>
      <c r="DE6" s="33">
        <f t="shared" si="11"/>
        <v>73.83</v>
      </c>
      <c r="DF6" s="32" t="str">
        <f>IF(DF7="","",IF(DF7="-","【-】","【"&amp;SUBSTITUTE(TEXT(DF7,"#,##0.00"),"-","△")&amp;"】"))</f>
        <v>【75.39】</v>
      </c>
      <c r="DG6" s="32" t="e">
        <f>IF(DG7="",NA(),DG7)</f>
        <v>#N/A</v>
      </c>
      <c r="DH6" s="32" t="e">
        <f t="shared" ref="DH6:DP6" si="12">IF(DH7="",NA(),DH7)</f>
        <v>#N/A</v>
      </c>
      <c r="DI6" s="32" t="e">
        <f t="shared" si="12"/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str">
        <f>IF(DQ7="","",IF(DQ7="-","【-】","【"&amp;SUBSTITUTE(TEXT(DQ7,"#,##0.00"),"-","△")&amp;"】"))</f>
        <v/>
      </c>
      <c r="DR6" s="32" t="e">
        <f>IF(DR7="",NA(),DR7)</f>
        <v>#N/A</v>
      </c>
      <c r="DS6" s="32" t="e">
        <f t="shared" ref="DS6:EA6" si="13">IF(DS7="",NA(),DS7)</f>
        <v>#N/A</v>
      </c>
      <c r="DT6" s="32" t="e">
        <f t="shared" si="13"/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str">
        <f>IF(EB7="","",IF(EB7="-","【-】","【"&amp;SUBSTITUTE(TEXT(EB7,"#,##0.00"),"-","△")&amp;"】"))</f>
        <v/>
      </c>
      <c r="EC6" s="32">
        <f>IF(EC7="",NA(),EC7)</f>
        <v>0</v>
      </c>
      <c r="ED6" s="32">
        <f t="shared" ref="ED6:EL6" si="14">IF(ED7="",NA(),ED7)</f>
        <v>0</v>
      </c>
      <c r="EE6" s="32">
        <f t="shared" si="14"/>
        <v>0</v>
      </c>
      <c r="EF6" s="32">
        <f t="shared" si="14"/>
        <v>0</v>
      </c>
      <c r="EG6" s="32">
        <f t="shared" si="14"/>
        <v>0</v>
      </c>
      <c r="EH6" s="33">
        <f t="shared" si="14"/>
        <v>0.48</v>
      </c>
      <c r="EI6" s="33">
        <f t="shared" si="14"/>
        <v>0.47</v>
      </c>
      <c r="EJ6" s="33">
        <f t="shared" si="14"/>
        <v>0.46</v>
      </c>
      <c r="EK6" s="33">
        <f t="shared" si="14"/>
        <v>0.8</v>
      </c>
      <c r="EL6" s="33">
        <f t="shared" si="14"/>
        <v>0.69</v>
      </c>
      <c r="EM6" s="32" t="str">
        <f>IF(EM7="","",IF(EM7="-","【-】","【"&amp;SUBSTITUTE(TEXT(EM7,"#,##0.00"),"-","△")&amp;"】"))</f>
        <v>【0.74】</v>
      </c>
    </row>
    <row r="7" spans="1:143" s="34" customFormat="1">
      <c r="A7" s="26"/>
      <c r="B7" s="35">
        <v>2014</v>
      </c>
      <c r="C7" s="35">
        <v>353418</v>
      </c>
      <c r="D7" s="35">
        <v>47</v>
      </c>
      <c r="E7" s="35">
        <v>1</v>
      </c>
      <c r="F7" s="35">
        <v>0</v>
      </c>
      <c r="G7" s="35">
        <v>0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 t="s">
        <v>99</v>
      </c>
      <c r="O7" s="36">
        <v>99.3</v>
      </c>
      <c r="P7" s="36">
        <v>4530</v>
      </c>
      <c r="Q7" s="36">
        <v>3190</v>
      </c>
      <c r="R7" s="36">
        <v>34.69</v>
      </c>
      <c r="S7" s="36">
        <v>91.96</v>
      </c>
      <c r="T7" s="36">
        <v>3129</v>
      </c>
      <c r="U7" s="36">
        <v>0.98</v>
      </c>
      <c r="V7" s="36">
        <v>3192.86</v>
      </c>
      <c r="W7" s="36">
        <v>81.99</v>
      </c>
      <c r="X7" s="36">
        <v>82.84</v>
      </c>
      <c r="Y7" s="36">
        <v>84.83</v>
      </c>
      <c r="Z7" s="36">
        <v>84.01</v>
      </c>
      <c r="AA7" s="36">
        <v>79.05</v>
      </c>
      <c r="AB7" s="36">
        <v>78.62</v>
      </c>
      <c r="AC7" s="36">
        <v>75.89</v>
      </c>
      <c r="AD7" s="36">
        <v>74.52</v>
      </c>
      <c r="AE7" s="36">
        <v>76.09</v>
      </c>
      <c r="AF7" s="36">
        <v>75.87</v>
      </c>
      <c r="AG7" s="36">
        <v>76.03</v>
      </c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>
        <v>772.46</v>
      </c>
      <c r="BE7" s="36">
        <v>728.71</v>
      </c>
      <c r="BF7" s="36">
        <v>663.05</v>
      </c>
      <c r="BG7" s="36">
        <v>609.98</v>
      </c>
      <c r="BH7" s="36">
        <v>578.61</v>
      </c>
      <c r="BI7" s="36">
        <v>1137.3599999999999</v>
      </c>
      <c r="BJ7" s="36">
        <v>1124.6400000000001</v>
      </c>
      <c r="BK7" s="36">
        <v>1108.26</v>
      </c>
      <c r="BL7" s="36">
        <v>1113.76</v>
      </c>
      <c r="BM7" s="36">
        <v>1125.69</v>
      </c>
      <c r="BN7" s="36">
        <v>1239.32</v>
      </c>
      <c r="BO7" s="36">
        <v>43.15</v>
      </c>
      <c r="BP7" s="36">
        <v>43.4</v>
      </c>
      <c r="BQ7" s="36">
        <v>50.22</v>
      </c>
      <c r="BR7" s="36">
        <v>52.52</v>
      </c>
      <c r="BS7" s="36">
        <v>49.36</v>
      </c>
      <c r="BT7" s="36">
        <v>57.51</v>
      </c>
      <c r="BU7" s="36">
        <v>56.46</v>
      </c>
      <c r="BV7" s="36">
        <v>19.77</v>
      </c>
      <c r="BW7" s="36">
        <v>34.25</v>
      </c>
      <c r="BX7" s="36">
        <v>46.48</v>
      </c>
      <c r="BY7" s="36">
        <v>36.33</v>
      </c>
      <c r="BZ7" s="36">
        <v>587.72</v>
      </c>
      <c r="CA7" s="36">
        <v>571.75</v>
      </c>
      <c r="CB7" s="36">
        <v>508.56</v>
      </c>
      <c r="CC7" s="36">
        <v>491.85</v>
      </c>
      <c r="CD7" s="36">
        <v>534.83000000000004</v>
      </c>
      <c r="CE7" s="36">
        <v>291.83</v>
      </c>
      <c r="CF7" s="36">
        <v>306.49</v>
      </c>
      <c r="CG7" s="36">
        <v>878.73</v>
      </c>
      <c r="CH7" s="36">
        <v>501.18</v>
      </c>
      <c r="CI7" s="36">
        <v>376.61</v>
      </c>
      <c r="CJ7" s="36">
        <v>476.46</v>
      </c>
      <c r="CK7" s="36">
        <v>46.06</v>
      </c>
      <c r="CL7" s="36">
        <v>47.81</v>
      </c>
      <c r="CM7" s="36">
        <v>46.97</v>
      </c>
      <c r="CN7" s="36">
        <v>43.66</v>
      </c>
      <c r="CO7" s="36">
        <v>45.45</v>
      </c>
      <c r="CP7" s="36">
        <v>57.95</v>
      </c>
      <c r="CQ7" s="36">
        <v>58.25</v>
      </c>
      <c r="CR7" s="36">
        <v>57.17</v>
      </c>
      <c r="CS7" s="36">
        <v>57.55</v>
      </c>
      <c r="CT7" s="36">
        <v>57.43</v>
      </c>
      <c r="CU7" s="36">
        <v>58.19</v>
      </c>
      <c r="CV7" s="36">
        <v>75.47</v>
      </c>
      <c r="CW7" s="36">
        <v>72.77</v>
      </c>
      <c r="CX7" s="36">
        <v>74.319999999999993</v>
      </c>
      <c r="CY7" s="36">
        <v>80.37</v>
      </c>
      <c r="CZ7" s="36">
        <v>74.17</v>
      </c>
      <c r="DA7" s="36">
        <v>76.33</v>
      </c>
      <c r="DB7" s="36">
        <v>74.53</v>
      </c>
      <c r="DC7" s="36">
        <v>74.94</v>
      </c>
      <c r="DD7" s="36">
        <v>74.14</v>
      </c>
      <c r="DE7" s="36">
        <v>73.83</v>
      </c>
      <c r="DF7" s="36">
        <v>75.39</v>
      </c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0.48</v>
      </c>
      <c r="EI7" s="36">
        <v>0.47</v>
      </c>
      <c r="EJ7" s="36">
        <v>0.46</v>
      </c>
      <c r="EK7" s="36">
        <v>0.8</v>
      </c>
      <c r="EL7" s="36">
        <v>0.69</v>
      </c>
      <c r="EM7" s="36">
        <v>0.74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</row>
    <row r="9" spans="1:143">
      <c r="A9" s="38"/>
      <c r="B9" s="38" t="s">
        <v>100</v>
      </c>
      <c r="C9" s="38" t="s">
        <v>101</v>
      </c>
      <c r="D9" s="38" t="s">
        <v>102</v>
      </c>
      <c r="E9" s="38" t="s">
        <v>103</v>
      </c>
      <c r="F9" s="38" t="s">
        <v>104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8" t="s">
        <v>43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testserver</cp:lastModifiedBy>
  <cp:lastPrinted>2016-02-16T01:23:13Z</cp:lastPrinted>
  <dcterms:created xsi:type="dcterms:W3CDTF">2016-01-18T05:05:38Z</dcterms:created>
  <dcterms:modified xsi:type="dcterms:W3CDTF">2016-02-17T04:56:41Z</dcterms:modified>
  <cp:category/>
</cp:coreProperties>
</file>