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<sst xmlns="http://schemas.openxmlformats.org/spreadsheetml/2006/main" count="220" uniqueCount="110">
  <si>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</si>
  <si>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</si>
  <si>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</si>
  <si>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</si>
  <si>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</si>
  <si>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</si>
  <si>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</si>
  <si>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</si>
  <si>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</si>
  <si>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</si>
  <si>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</si>
  <si>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</si>
  <si>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</si>
  <si>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</si>
  <si>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</si>
  <si>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</si>
  <si>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</si>
  <si>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</si>
  <si>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</si>
  <si>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</si>
  <si>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</si>
  <si>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</si>
  <si>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</si>
  <si>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</si>
  <si>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</si>
  <si>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</si>
  <si>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</si>
  <si>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</si>
  <si>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</si>
  <si>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</si>
  <si>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</si>
  <si>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</si>
  <si>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</si>
  <si>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</si>
  <si>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</si>
  <si>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</si>
  <si>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</si>
  <si>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</si>
  <si>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</si>
  <si>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</si>
  <si>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</si>
  <si>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</si>
  <si>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</si>
  <si>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</si>
  <si>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</si>
  <si>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</si>
  <si>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</si>
  <si>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</si>
  <si>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</si>
  <si>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</si>
  <si>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</si>
  <si>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</si>
  <si>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</si>
  <si>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</si>
  <si>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</si>
  <si>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</si>
  <si>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</si>
  <si>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</si>
  <si>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</si>
  <si>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</si>
  <si>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</si>
  <si>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</si>
  <si>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</si>
  <si>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</si>
  <si>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</si>
  <si>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</si>
  <si>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</si>
  <si>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</si>
  <si>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</si>
  <si>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</si>
  <si>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</si>
  <si>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</si>
  <si>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</si>
  <si>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</si>
  <si>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</si>
  <si>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</si>
  <si>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</si>
  <si>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</si>
  <si>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</si>
  <si>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</si>
  <si>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</si>
  <si>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</si>
  <si>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</si>
  <si>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</si>
  <si>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</si>
  <si>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</si>
  <si>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</si>
  <si>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</si>
  <si>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</si>
  <si>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</si>
  <si>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</si>
  <si>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</si>
  <si>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</si>
  <si>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</si>
  <si>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</si>
  <si>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</si>
  <si>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</si>
  <si>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</si>
  <si>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</si>
  <si>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</si>
  <si>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</si>
  <si>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</si>
  <si>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</si>
  <si>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</si>
  <si>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</si>
  <si>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</si>
  <si>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</si>
  <si>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成24,25年度を除き類似団体より低いが、増加傾向にあり、今後、老朽化施設の著しい増加が見込まれる。このことから、現在、耐用年数の延伸とライフサイクルコスト（*)の縮減を図ることを目的に長寿命化計画を策定し、これに基づき順次改築を進めている。
*ライフサイクルコストとは、構造物などの築造に係る、企画や設計に始まり、竣工、運用、修繕を経て、解体処分されるまでを構造物の生涯と定義して、その全期間に要する費用のこと。</t>
    <rPh sb="1" eb="3">
      <t>ユウケイ</t>
    </rPh>
    <rPh sb="3" eb="5">
      <t>コテイ</t>
    </rPh>
    <rPh sb="5" eb="7">
      <t>シサン</t>
    </rPh>
    <rPh sb="7" eb="9">
      <t>ゲンカ</t>
    </rPh>
    <rPh sb="9" eb="11">
      <t>ショウキャク</t>
    </rPh>
    <rPh sb="11" eb="12">
      <t>リツ</t>
    </rPh>
    <rPh sb="14" eb="16">
      <t>ヘイセイ</t>
    </rPh>
    <rPh sb="21" eb="23">
      <t>ネンド</t>
    </rPh>
    <rPh sb="24" eb="25">
      <t>ノゾ</t>
    </rPh>
    <rPh sb="26" eb="28">
      <t>ルイジ</t>
    </rPh>
    <rPh sb="28" eb="30">
      <t>ダンタイ</t>
    </rPh>
    <rPh sb="32" eb="33">
      <t>ヒク</t>
    </rPh>
    <rPh sb="36" eb="38">
      <t>ゾウカ</t>
    </rPh>
    <rPh sb="38" eb="40">
      <t>ケイコウ</t>
    </rPh>
    <rPh sb="72" eb="74">
      <t>ゲンザイ</t>
    </rPh>
    <rPh sb="75" eb="77">
      <t>タイヨウ</t>
    </rPh>
    <rPh sb="77" eb="79">
      <t>ネンスウ</t>
    </rPh>
    <rPh sb="80" eb="82">
      <t>エンシン</t>
    </rPh>
    <rPh sb="97" eb="99">
      <t>シュクゲン</t>
    </rPh>
    <rPh sb="100" eb="101">
      <t>ハカ</t>
    </rPh>
    <rPh sb="105" eb="107">
      <t>モクテキ</t>
    </rPh>
    <rPh sb="108" eb="109">
      <t>チョウ</t>
    </rPh>
    <rPh sb="109" eb="112">
      <t>ジュミョウカ</t>
    </rPh>
    <rPh sb="112" eb="114">
      <t>ケイカク</t>
    </rPh>
    <rPh sb="115" eb="117">
      <t>サクテイ</t>
    </rPh>
    <rPh sb="122" eb="123">
      <t>モト</t>
    </rPh>
    <rPh sb="125" eb="127">
      <t>ジュンジ</t>
    </rPh>
    <rPh sb="127" eb="129">
      <t>カイチク</t>
    </rPh>
    <rPh sb="130" eb="131">
      <t>スス</t>
    </rPh>
    <rPh sb="152" eb="155">
      <t>コウゾウブツ</t>
    </rPh>
    <rPh sb="158" eb="160">
      <t>チクゾウ</t>
    </rPh>
    <rPh sb="161" eb="162">
      <t>カカワ</t>
    </rPh>
    <rPh sb="164" eb="166">
      <t>キカク</t>
    </rPh>
    <rPh sb="167" eb="169">
      <t>セッケイ</t>
    </rPh>
    <rPh sb="170" eb="171">
      <t>ハジ</t>
    </rPh>
    <rPh sb="174" eb="176">
      <t>シュンコウ</t>
    </rPh>
    <rPh sb="177" eb="179">
      <t>ウンヨウ</t>
    </rPh>
    <rPh sb="180" eb="182">
      <t>シュウゼン</t>
    </rPh>
    <rPh sb="183" eb="184">
      <t>ヘ</t>
    </rPh>
    <rPh sb="186" eb="188">
      <t>カイタイ</t>
    </rPh>
    <rPh sb="188" eb="190">
      <t>ショブン</t>
    </rPh>
    <rPh sb="196" eb="199">
      <t>コウゾウブツ</t>
    </rPh>
    <rPh sb="200" eb="202">
      <t>ショウガイ</t>
    </rPh>
    <rPh sb="203" eb="205">
      <t>テイギ</t>
    </rPh>
    <phoneticPr fontId="4"/>
  </si>
  <si>
    <t>　本市下水道事業の財政状況は、平成26年度の新会計の適用に伴い、見かけ上は黒字となっているが、一般会計繰入等の使用料以外の収入に頼る状況は変わっていない。使用料収入は整備による増加と人口減による減少が拮抗している状況であることから、今後も大きな増加は期待できない。よって、使用料の改定や費用の縮減により、汚水処理原価や経費回収率を改善させることが今後の課題となる。具体的には終末処理場の統合や老朽化施設の設備最適化による維持管理費の縮減などである。
　また、将来にわたる適正なＰＤＣＡサイクル構築によるアセットマネジメントを策定し、限られた予算の中で、下水道事業を安定的に継続しなければならない。</t>
    <rPh sb="1" eb="2">
      <t>ホン</t>
    </rPh>
    <rPh sb="2" eb="3">
      <t>シ</t>
    </rPh>
    <rPh sb="3" eb="6">
      <t>ゲスイドウ</t>
    </rPh>
    <rPh sb="6" eb="8">
      <t>ジギョウ</t>
    </rPh>
    <rPh sb="9" eb="11">
      <t>ザイセイ</t>
    </rPh>
    <rPh sb="11" eb="13">
      <t>ジョウキョウ</t>
    </rPh>
    <rPh sb="15" eb="17">
      <t>ヘイセイ</t>
    </rPh>
    <rPh sb="19" eb="21">
      <t>ネンド</t>
    </rPh>
    <rPh sb="22" eb="23">
      <t>シン</t>
    </rPh>
    <rPh sb="23" eb="25">
      <t>カイケイ</t>
    </rPh>
    <rPh sb="26" eb="28">
      <t>テキヨウ</t>
    </rPh>
    <rPh sb="29" eb="30">
      <t>トモナ</t>
    </rPh>
    <rPh sb="32" eb="33">
      <t>ミ</t>
    </rPh>
    <rPh sb="35" eb="36">
      <t>ジョウ</t>
    </rPh>
    <rPh sb="37" eb="39">
      <t>クロジ</t>
    </rPh>
    <rPh sb="47" eb="49">
      <t>イッパン</t>
    </rPh>
    <rPh sb="49" eb="51">
      <t>カイケイ</t>
    </rPh>
    <rPh sb="51" eb="54">
      <t>クリイレナド</t>
    </rPh>
    <rPh sb="55" eb="58">
      <t>シヨウリョウ</t>
    </rPh>
    <rPh sb="58" eb="60">
      <t>イガイ</t>
    </rPh>
    <rPh sb="61" eb="63">
      <t>シュウニュウ</t>
    </rPh>
    <rPh sb="64" eb="65">
      <t>タヨ</t>
    </rPh>
    <rPh sb="66" eb="68">
      <t>ジョウキョウ</t>
    </rPh>
    <rPh sb="69" eb="70">
      <t>カ</t>
    </rPh>
    <rPh sb="77" eb="80">
      <t>シヨウリョウ</t>
    </rPh>
    <rPh sb="80" eb="82">
      <t>シュウニュウ</t>
    </rPh>
    <rPh sb="83" eb="85">
      <t>セイビ</t>
    </rPh>
    <rPh sb="88" eb="90">
      <t>ゾウカ</t>
    </rPh>
    <rPh sb="91" eb="94">
      <t>ジンコウゲン</t>
    </rPh>
    <rPh sb="97" eb="99">
      <t>ゲンショウ</t>
    </rPh>
    <rPh sb="100" eb="102">
      <t>キッコウ</t>
    </rPh>
    <rPh sb="106" eb="108">
      <t>ジョウキョウ</t>
    </rPh>
    <rPh sb="116" eb="118">
      <t>コンゴ</t>
    </rPh>
    <rPh sb="119" eb="120">
      <t>オオ</t>
    </rPh>
    <rPh sb="122" eb="124">
      <t>ゾウカ</t>
    </rPh>
    <rPh sb="125" eb="127">
      <t>キタイ</t>
    </rPh>
    <rPh sb="136" eb="139">
      <t>シヨウリョウ</t>
    </rPh>
    <rPh sb="143" eb="145">
      <t>ヒヨウ</t>
    </rPh>
    <rPh sb="165" eb="167">
      <t>カイゼン</t>
    </rPh>
    <rPh sb="173" eb="175">
      <t>コンゴ</t>
    </rPh>
    <rPh sb="176" eb="178">
      <t>カダイ</t>
    </rPh>
    <rPh sb="182" eb="185">
      <t>グタイテキ</t>
    </rPh>
    <rPh sb="187" eb="189">
      <t>シュウマツ</t>
    </rPh>
    <rPh sb="189" eb="191">
      <t>ショリ</t>
    </rPh>
    <rPh sb="191" eb="192">
      <t>ジョウ</t>
    </rPh>
    <rPh sb="193" eb="195">
      <t>トウゴウ</t>
    </rPh>
    <rPh sb="196" eb="199">
      <t>ロウキュウカ</t>
    </rPh>
    <rPh sb="199" eb="201">
      <t>シセツ</t>
    </rPh>
    <rPh sb="202" eb="204">
      <t>セツビ</t>
    </rPh>
    <rPh sb="262" eb="264">
      <t>サクテイ</t>
    </rPh>
    <rPh sb="266" eb="267">
      <t>カギ</t>
    </rPh>
    <rPh sb="270" eb="272">
      <t>ヨサン</t>
    </rPh>
    <rPh sb="273" eb="274">
      <t>ナカ</t>
    </rPh>
    <rPh sb="276" eb="279">
      <t>ゲスイドウ</t>
    </rPh>
    <rPh sb="279" eb="281">
      <t>ジギョウ</t>
    </rPh>
    <rPh sb="282" eb="284">
      <t>アンテイ</t>
    </rPh>
    <rPh sb="284" eb="285">
      <t>テキ</t>
    </rPh>
    <rPh sb="286" eb="288">
      <t>ケイゾク</t>
    </rPh>
    <phoneticPr fontId="4"/>
  </si>
  <si>
    <t>　平成25年度までの傾向として、経常収支比率、経費回収率は、類似団体より低く、累積欠損金比率及び汚水処理原価は、類似団体より高い。これらの指標に共通する事項として、本市は、山坂が多く平地が少ないため、ポンプ場や終末処理場等の施設が多いことから、維持管理費や減価償却費等が高いことが原因にあると推測される。
　流動比率は、類似団体より高い。平成26年度に100％を下回っているが、これは新地方公営企業会計基準（以下「新会計」という。）に伴い、企業債を流動負債に計上したことが主な要因である。本指標は、1年以内の債務に対する支払能力を示すものであるが、企業債は、将来、料金収入等を原資として、償還する予定であるため、一概に支払能力に問題があるとは言えない。
　なお、経常収支比率を始めとした財政指標については、新会計により大きく変動していることから、今後の傾向を見極める必要がある。
　施設利用率は、類似団体に比べ低い。これは昭和30～50年代に供用開始した終末処理場の流入量が人口減少等に伴い減少していることや終末処理場の統合を見据えて処理施設を増設していることが要因である。
　水洗化率は、類似団体より高いが、類似団体とは異なり平成23年度をピークに減少傾向にある。これは処理区域内人口の増加率に対して、水洗化人口の増加率が低いことが原因である。よって、今後も面整備が完了した区域については、早期の接続を推進することが必要である。</t>
    <rPh sb="1" eb="3">
      <t>ヘイセイ</t>
    </rPh>
    <rPh sb="5" eb="7">
      <t>ネンド</t>
    </rPh>
    <rPh sb="10" eb="12">
      <t>ケイコウ</t>
    </rPh>
    <rPh sb="16" eb="18">
      <t>ケイジョウ</t>
    </rPh>
    <rPh sb="18" eb="20">
      <t>シュウシ</t>
    </rPh>
    <rPh sb="20" eb="22">
      <t>ヒリツ</t>
    </rPh>
    <rPh sb="23" eb="25">
      <t>ケイヒ</t>
    </rPh>
    <rPh sb="25" eb="27">
      <t>カイシュウ</t>
    </rPh>
    <rPh sb="27" eb="28">
      <t>リツ</t>
    </rPh>
    <rPh sb="30" eb="32">
      <t>ルイジ</t>
    </rPh>
    <rPh sb="32" eb="34">
      <t>ダンタイ</t>
    </rPh>
    <rPh sb="36" eb="37">
      <t>ヒク</t>
    </rPh>
    <rPh sb="39" eb="41">
      <t>ルイセキ</t>
    </rPh>
    <rPh sb="41" eb="43">
      <t>ケッソン</t>
    </rPh>
    <rPh sb="43" eb="44">
      <t>キン</t>
    </rPh>
    <rPh sb="44" eb="46">
      <t>ヒリツ</t>
    </rPh>
    <rPh sb="46" eb="47">
      <t>オヨ</t>
    </rPh>
    <rPh sb="48" eb="50">
      <t>オスイ</t>
    </rPh>
    <rPh sb="50" eb="52">
      <t>ショリ</t>
    </rPh>
    <rPh sb="52" eb="54">
      <t>ゲンカ</t>
    </rPh>
    <rPh sb="56" eb="58">
      <t>ルイジ</t>
    </rPh>
    <rPh sb="58" eb="60">
      <t>ダンタイ</t>
    </rPh>
    <rPh sb="62" eb="63">
      <t>タカ</t>
    </rPh>
    <rPh sb="69" eb="71">
      <t>シヒョウ</t>
    </rPh>
    <rPh sb="72" eb="74">
      <t>キョウツウ</t>
    </rPh>
    <rPh sb="76" eb="78">
      <t>ジコウ</t>
    </rPh>
    <rPh sb="82" eb="83">
      <t>ホン</t>
    </rPh>
    <rPh sb="83" eb="84">
      <t>シ</t>
    </rPh>
    <rPh sb="122" eb="124">
      <t>イジ</t>
    </rPh>
    <rPh sb="124" eb="127">
      <t>カンリヒ</t>
    </rPh>
    <rPh sb="128" eb="133">
      <t>ゲンカショウキャクヒ</t>
    </rPh>
    <rPh sb="133" eb="134">
      <t>トウ</t>
    </rPh>
    <rPh sb="135" eb="136">
      <t>タカ</t>
    </rPh>
    <rPh sb="140" eb="142">
      <t>ゲンイン</t>
    </rPh>
    <rPh sb="146" eb="148">
      <t>スイソク</t>
    </rPh>
    <rPh sb="154" eb="156">
      <t>リュウドウ</t>
    </rPh>
    <rPh sb="156" eb="158">
      <t>ヒリツ</t>
    </rPh>
    <rPh sb="160" eb="162">
      <t>ルイジ</t>
    </rPh>
    <rPh sb="162" eb="164">
      <t>ダンタイ</t>
    </rPh>
    <rPh sb="166" eb="167">
      <t>タカ</t>
    </rPh>
    <rPh sb="169" eb="171">
      <t>ヘイセイ</t>
    </rPh>
    <rPh sb="173" eb="175">
      <t>ネンド</t>
    </rPh>
    <rPh sb="181" eb="183">
      <t>シタマワ</t>
    </rPh>
    <rPh sb="217" eb="218">
      <t>トモナ</t>
    </rPh>
    <rPh sb="220" eb="222">
      <t>キギョウ</t>
    </rPh>
    <rPh sb="222" eb="223">
      <t>サイ</t>
    </rPh>
    <rPh sb="224" eb="226">
      <t>リュウドウ</t>
    </rPh>
    <rPh sb="226" eb="228">
      <t>フサイ</t>
    </rPh>
    <rPh sb="229" eb="231">
      <t>ケイジョウ</t>
    </rPh>
    <rPh sb="236" eb="237">
      <t>オモ</t>
    </rPh>
    <rPh sb="238" eb="240">
      <t>ヨウイン</t>
    </rPh>
    <rPh sb="244" eb="245">
      <t>ホン</t>
    </rPh>
    <rPh sb="245" eb="247">
      <t>シヒョウ</t>
    </rPh>
    <rPh sb="250" eb="251">
      <t>ネン</t>
    </rPh>
    <rPh sb="251" eb="253">
      <t>イナイ</t>
    </rPh>
    <rPh sb="254" eb="256">
      <t>サイム</t>
    </rPh>
    <rPh sb="257" eb="258">
      <t>タイ</t>
    </rPh>
    <rPh sb="260" eb="262">
      <t>シハライ</t>
    </rPh>
    <rPh sb="262" eb="264">
      <t>ノウリョク</t>
    </rPh>
    <rPh sb="265" eb="266">
      <t>シメ</t>
    </rPh>
    <rPh sb="274" eb="276">
      <t>キギョウ</t>
    </rPh>
    <rPh sb="276" eb="277">
      <t>サイ</t>
    </rPh>
    <rPh sb="279" eb="281">
      <t>ショウライ</t>
    </rPh>
    <rPh sb="282" eb="284">
      <t>リョウキン</t>
    </rPh>
    <rPh sb="284" eb="286">
      <t>シュウニュウ</t>
    </rPh>
    <rPh sb="286" eb="287">
      <t>トウ</t>
    </rPh>
    <rPh sb="288" eb="290">
      <t>ゲンシ</t>
    </rPh>
    <rPh sb="294" eb="296">
      <t>ショウカン</t>
    </rPh>
    <rPh sb="298" eb="300">
      <t>ヨテイ</t>
    </rPh>
    <rPh sb="306" eb="308">
      <t>イチガイ</t>
    </rPh>
    <rPh sb="309" eb="311">
      <t>シハラ</t>
    </rPh>
    <rPh sb="311" eb="313">
      <t>ノウリョク</t>
    </rPh>
    <rPh sb="314" eb="316">
      <t>モンダイ</t>
    </rPh>
    <rPh sb="321" eb="322">
      <t>イ</t>
    </rPh>
    <rPh sb="331" eb="333">
      <t>ケイジョウ</t>
    </rPh>
    <rPh sb="333" eb="335">
      <t>シュウシ</t>
    </rPh>
    <rPh sb="335" eb="337">
      <t>ヒリツ</t>
    </rPh>
    <rPh sb="338" eb="339">
      <t>ハジ</t>
    </rPh>
    <rPh sb="353" eb="354">
      <t>シン</t>
    </rPh>
    <rPh sb="354" eb="356">
      <t>カイケイ</t>
    </rPh>
    <rPh sb="359" eb="360">
      <t>オオ</t>
    </rPh>
    <rPh sb="362" eb="364">
      <t>ヘンドウ</t>
    </rPh>
    <rPh sb="373" eb="375">
      <t>コンゴ</t>
    </rPh>
    <rPh sb="376" eb="378">
      <t>ケイコウ</t>
    </rPh>
    <rPh sb="379" eb="381">
      <t>ミキワ</t>
    </rPh>
    <rPh sb="383" eb="385">
      <t>ヒツヨウ</t>
    </rPh>
    <rPh sb="391" eb="393">
      <t>シセツ</t>
    </rPh>
    <rPh sb="393" eb="396">
      <t>リヨウリツ</t>
    </rPh>
    <rPh sb="398" eb="400">
      <t>ルイジ</t>
    </rPh>
    <rPh sb="400" eb="402">
      <t>ダンタイ</t>
    </rPh>
    <rPh sb="403" eb="404">
      <t>クラ</t>
    </rPh>
    <rPh sb="405" eb="406">
      <t>ヒク</t>
    </rPh>
    <rPh sb="411" eb="413">
      <t>ショウワ</t>
    </rPh>
    <rPh sb="418" eb="419">
      <t>ネン</t>
    </rPh>
    <rPh sb="419" eb="420">
      <t>ダイ</t>
    </rPh>
    <rPh sb="421" eb="423">
      <t>キョウヨウ</t>
    </rPh>
    <rPh sb="423" eb="425">
      <t>カイシ</t>
    </rPh>
    <rPh sb="427" eb="429">
      <t>シュウマツ</t>
    </rPh>
    <rPh sb="429" eb="431">
      <t>ショリ</t>
    </rPh>
    <rPh sb="431" eb="432">
      <t>ジョウ</t>
    </rPh>
    <rPh sb="433" eb="435">
      <t>リュウニュウ</t>
    </rPh>
    <rPh sb="435" eb="436">
      <t>リョウ</t>
    </rPh>
    <rPh sb="437" eb="439">
      <t>ジンコウ</t>
    </rPh>
    <rPh sb="439" eb="441">
      <t>ゲンショウ</t>
    </rPh>
    <rPh sb="441" eb="442">
      <t>トウ</t>
    </rPh>
    <rPh sb="443" eb="444">
      <t>トモナ</t>
    </rPh>
    <rPh sb="445" eb="447">
      <t>ゲンショウ</t>
    </rPh>
    <rPh sb="454" eb="456">
      <t>シュウマツ</t>
    </rPh>
    <rPh sb="460" eb="462">
      <t>トウゴウ</t>
    </rPh>
    <rPh sb="463" eb="465">
      <t>ミス</t>
    </rPh>
    <rPh sb="467" eb="469">
      <t>ショリ</t>
    </rPh>
    <rPh sb="469" eb="471">
      <t>シセツ</t>
    </rPh>
    <rPh sb="472" eb="474">
      <t>ゾウセツ</t>
    </rPh>
    <rPh sb="489" eb="492">
      <t>スイセンカ</t>
    </rPh>
    <rPh sb="492" eb="493">
      <t>リツ</t>
    </rPh>
    <rPh sb="495" eb="497">
      <t>ルイジ</t>
    </rPh>
    <rPh sb="497" eb="499">
      <t>ダンタイ</t>
    </rPh>
    <rPh sb="501" eb="502">
      <t>タカ</t>
    </rPh>
    <rPh sb="505" eb="507">
      <t>ルイジ</t>
    </rPh>
    <rPh sb="507" eb="509">
      <t>ダンタイ</t>
    </rPh>
    <rPh sb="511" eb="512">
      <t>コト</t>
    </rPh>
    <rPh sb="514" eb="516">
      <t>ヘイセイ</t>
    </rPh>
    <rPh sb="518" eb="519">
      <t>ネン</t>
    </rPh>
    <rPh sb="519" eb="520">
      <t>ド</t>
    </rPh>
    <rPh sb="525" eb="527">
      <t>ゲンショウ</t>
    </rPh>
    <rPh sb="527" eb="529">
      <t>ケイコウ</t>
    </rPh>
    <rPh sb="536" eb="538">
      <t>ショリ</t>
    </rPh>
    <rPh sb="538" eb="541">
      <t>クイキナイ</t>
    </rPh>
    <rPh sb="541" eb="543">
      <t>ジンコウ</t>
    </rPh>
    <rPh sb="544" eb="546">
      <t>ゾウカ</t>
    </rPh>
    <rPh sb="546" eb="547">
      <t>リツ</t>
    </rPh>
    <rPh sb="548" eb="549">
      <t>タイ</t>
    </rPh>
    <rPh sb="552" eb="555">
      <t>スイセンカ</t>
    </rPh>
    <rPh sb="555" eb="557">
      <t>ジンコウ</t>
    </rPh>
    <rPh sb="558" eb="560">
      <t>ゾウカ</t>
    </rPh>
    <rPh sb="560" eb="561">
      <t>リツ</t>
    </rPh>
    <rPh sb="562" eb="563">
      <t>ヒク</t>
    </rPh>
    <rPh sb="567" eb="569">
      <t>ゲンイン</t>
    </rPh>
    <rPh sb="577" eb="579">
      <t>コンゴ</t>
    </rPh>
    <rPh sb="580" eb="581">
      <t>メン</t>
    </rPh>
    <rPh sb="581" eb="583">
      <t>セイビ</t>
    </rPh>
    <rPh sb="584" eb="586">
      <t>カンリョウ</t>
    </rPh>
    <rPh sb="588" eb="590">
      <t>クイキ</t>
    </rPh>
    <rPh sb="596" eb="598">
      <t>ソウキ</t>
    </rPh>
    <rPh sb="599" eb="601">
      <t>セツゾク</t>
    </rPh>
    <rPh sb="602" eb="604">
      <t>スイシン</t>
    </rPh>
    <rPh sb="609" eb="6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</si>
</sst>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7.0000000000000007E-2</c:v>
                </c:pt>
                <c:pt idx="1">
                  <c:v>0</c:v>
                </c:pt>
                <c:pt idx="2" formatCode="#,##0.00;&quot;△&quot;#,##0.00;&quot;-&quot;">
                  <c:v>0.05</c:v>
                </c:pt>
                <c:pt idx="3" formatCode="#,##0.00;&quot;△&quot;#,##0.00;&quot;-&quot;">
                  <c:v>7.0000000000000007E-2</c:v>
                </c:pt>
                <c:pt idx="4" formatCode="#,##0.00;&quot;△&quot;#,##0.00;&quot;-&quot;">
                  <c:v>0.02</c:v>
                </c:pt>
              </c:numCache>
            </c:numRef>
          </c:val>
        </c:ser>
        <c:dLbls>
          <c:showLegendKey val="0"/>
          <c:showVal val="0"/>
          <c:showCatName val="0"/>
          <c:showSerName val="0"/>
          <c:showPercent val="0"/>
          <c:showBubbleSize val="0"/>
        </c:dLbls>
        <c:gapWidth val="150"/>
        <c:axId val="92227456"/>
        <c:axId val="92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92227456"/>
        <c:axId val="92246016"/>
      </c:lineChart>
      <c:dateAx>
        <c:axId val="92227456"/>
        <c:scaling>
          <c:orientation val="minMax"/>
        </c:scaling>
        <c:delete val="1"/>
        <c:axPos val="b"/>
        <c:numFmt formatCode="ge" sourceLinked="1"/>
        <c:majorTickMark val="none"/>
        <c:minorTickMark val="none"/>
        <c:tickLblPos val="none"/>
        <c:crossAx val="92246016"/>
        <c:crosses val="autoZero"/>
        <c:auto val="1"/>
        <c:lblOffset val="100"/>
        <c:baseTimeUnit val="years"/>
      </c:dateAx>
      <c:valAx>
        <c:axId val="922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50.99</c:v>
                </c:pt>
                <c:pt idx="1">
                  <c:v>50.98</c:v>
                </c:pt>
                <c:pt idx="2">
                  <c:v>48.2</c:v>
                </c:pt>
                <c:pt idx="3">
                  <c:v>49.01</c:v>
                </c:pt>
                <c:pt idx="4">
                  <c:v>49.12</c:v>
                </c:pt>
              </c:numCache>
            </c:numRef>
          </c:val>
        </c:ser>
        <c:dLbls>
          <c:showLegendKey val="0"/>
          <c:showVal val="0"/>
          <c:showCatName val="0"/>
          <c:showSerName val="0"/>
          <c:showPercent val="0"/>
          <c:showBubbleSize val="0"/>
        </c:dLbls>
        <c:gapWidth val="150"/>
        <c:axId val="99793152"/>
        <c:axId val="99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99793152"/>
        <c:axId val="99807616"/>
      </c:lineChart>
      <c:dateAx>
        <c:axId val="99793152"/>
        <c:scaling>
          <c:orientation val="minMax"/>
        </c:scaling>
        <c:delete val="1"/>
        <c:axPos val="b"/>
        <c:numFmt formatCode="ge" sourceLinked="1"/>
        <c:majorTickMark val="none"/>
        <c:minorTickMark val="none"/>
        <c:tickLblPos val="none"/>
        <c:crossAx val="99807616"/>
        <c:crosses val="autoZero"/>
        <c:auto val="1"/>
        <c:lblOffset val="100"/>
        <c:baseTimeUnit val="years"/>
      </c:dateAx>
      <c:valAx>
        <c:axId val="998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97.42</c:v>
                </c:pt>
                <c:pt idx="1">
                  <c:v>97.69</c:v>
                </c:pt>
                <c:pt idx="2">
                  <c:v>96.73</c:v>
                </c:pt>
                <c:pt idx="3">
                  <c:v>96.28</c:v>
                </c:pt>
                <c:pt idx="4">
                  <c:v>95.98</c:v>
                </c:pt>
              </c:numCache>
            </c:numRef>
          </c:val>
        </c:ser>
        <c:dLbls>
          <c:showLegendKey val="0"/>
          <c:showVal val="0"/>
          <c:showCatName val="0"/>
          <c:showSerName val="0"/>
          <c:showPercent val="0"/>
          <c:showBubbleSize val="0"/>
        </c:dLbls>
        <c:gapWidth val="150"/>
        <c:axId val="99899264"/>
        <c:axId val="999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99899264"/>
        <c:axId val="99905536"/>
      </c:lineChart>
      <c:dateAx>
        <c:axId val="99899264"/>
        <c:scaling>
          <c:orientation val="minMax"/>
        </c:scaling>
        <c:delete val="1"/>
        <c:axPos val="b"/>
        <c:numFmt formatCode="ge" sourceLinked="1"/>
        <c:majorTickMark val="none"/>
        <c:minorTickMark val="none"/>
        <c:tickLblPos val="none"/>
        <c:crossAx val="99905536"/>
        <c:crosses val="autoZero"/>
        <c:auto val="1"/>
        <c:lblOffset val="100"/>
        <c:baseTimeUnit val="years"/>
      </c:dateAx>
      <c:valAx>
        <c:axId val="999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88.27</c:v>
                </c:pt>
                <c:pt idx="1">
                  <c:v>84.82</c:v>
                </c:pt>
                <c:pt idx="2">
                  <c:v>89.51</c:v>
                </c:pt>
                <c:pt idx="3">
                  <c:v>89.93</c:v>
                </c:pt>
                <c:pt idx="4">
                  <c:v>112.12</c:v>
                </c:pt>
              </c:numCache>
            </c:numRef>
          </c:val>
        </c:ser>
        <c:dLbls>
          <c:showLegendKey val="0"/>
          <c:showVal val="0"/>
          <c:showCatName val="0"/>
          <c:showSerName val="0"/>
          <c:showPercent val="0"/>
          <c:showBubbleSize val="0"/>
        </c:dLbls>
        <c:gapWidth val="150"/>
        <c:axId val="92272128"/>
        <c:axId val="922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92272128"/>
        <c:axId val="92274048"/>
      </c:lineChart>
      <c:dateAx>
        <c:axId val="92272128"/>
        <c:scaling>
          <c:orientation val="minMax"/>
        </c:scaling>
        <c:delete val="1"/>
        <c:axPos val="b"/>
        <c:numFmt formatCode="ge" sourceLinked="1"/>
        <c:majorTickMark val="none"/>
        <c:minorTickMark val="none"/>
        <c:tickLblPos val="none"/>
        <c:crossAx val="92274048"/>
        <c:crosses val="autoZero"/>
        <c:auto val="1"/>
        <c:lblOffset val="100"/>
        <c:baseTimeUnit val="years"/>
      </c:dateAx>
      <c:valAx>
        <c:axId val="92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11.38</c:v>
                </c:pt>
                <c:pt idx="1">
                  <c:v>13.96</c:v>
                </c:pt>
                <c:pt idx="2">
                  <c:v>16.38</c:v>
                </c:pt>
                <c:pt idx="3">
                  <c:v>18.68</c:v>
                </c:pt>
                <c:pt idx="4">
                  <c:v>21.01</c:v>
                </c:pt>
              </c:numCache>
            </c:numRef>
          </c:val>
        </c:ser>
        <c:dLbls>
          <c:showLegendKey val="0"/>
          <c:showVal val="0"/>
          <c:showCatName val="0"/>
          <c:showSerName val="0"/>
          <c:showPercent val="0"/>
          <c:showBubbleSize val="0"/>
        </c:dLbls>
        <c:gapWidth val="150"/>
        <c:axId val="94274688"/>
        <c:axId val="942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94274688"/>
        <c:axId val="94276608"/>
      </c:lineChart>
      <c:dateAx>
        <c:axId val="94274688"/>
        <c:scaling>
          <c:orientation val="minMax"/>
        </c:scaling>
        <c:delete val="1"/>
        <c:axPos val="b"/>
        <c:numFmt formatCode="ge" sourceLinked="1"/>
        <c:majorTickMark val="none"/>
        <c:minorTickMark val="none"/>
        <c:tickLblPos val="none"/>
        <c:crossAx val="94276608"/>
        <c:crosses val="autoZero"/>
        <c:auto val="1"/>
        <c:lblOffset val="100"/>
        <c:baseTimeUnit val="years"/>
      </c:dateAx>
      <c:valAx>
        <c:axId val="942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327552"/>
        <c:axId val="943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94327552"/>
        <c:axId val="94329472"/>
      </c:lineChart>
      <c:dateAx>
        <c:axId val="94327552"/>
        <c:scaling>
          <c:orientation val="minMax"/>
        </c:scaling>
        <c:delete val="1"/>
        <c:axPos val="b"/>
        <c:numFmt formatCode="ge" sourceLinked="1"/>
        <c:majorTickMark val="none"/>
        <c:minorTickMark val="none"/>
        <c:tickLblPos val="none"/>
        <c:crossAx val="94329472"/>
        <c:crosses val="autoZero"/>
        <c:auto val="1"/>
        <c:lblOffset val="100"/>
        <c:baseTimeUnit val="years"/>
      </c:dateAx>
      <c:valAx>
        <c:axId val="943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104.75</c:v>
                </c:pt>
                <c:pt idx="1">
                  <c:v>136.80000000000001</c:v>
                </c:pt>
                <c:pt idx="2">
                  <c:v>158</c:v>
                </c:pt>
                <c:pt idx="3">
                  <c:v>178.77</c:v>
                </c:pt>
                <c:pt idx="4" formatCode="#,##0.00;&quot;△&quot;#,##0.00">
                  <c:v>0</c:v>
                </c:pt>
              </c:numCache>
            </c:numRef>
          </c:val>
        </c:ser>
        <c:dLbls>
          <c:showLegendKey val="0"/>
          <c:showVal val="0"/>
          <c:showCatName val="0"/>
          <c:showSerName val="0"/>
          <c:showPercent val="0"/>
          <c:showBubbleSize val="0"/>
        </c:dLbls>
        <c:gapWidth val="150"/>
        <c:axId val="94364800"/>
        <c:axId val="943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94364800"/>
        <c:axId val="94366720"/>
      </c:lineChart>
      <c:dateAx>
        <c:axId val="94364800"/>
        <c:scaling>
          <c:orientation val="minMax"/>
        </c:scaling>
        <c:delete val="1"/>
        <c:axPos val="b"/>
        <c:numFmt formatCode="ge" sourceLinked="1"/>
        <c:majorTickMark val="none"/>
        <c:minorTickMark val="none"/>
        <c:tickLblPos val="none"/>
        <c:crossAx val="94366720"/>
        <c:crosses val="autoZero"/>
        <c:auto val="1"/>
        <c:lblOffset val="100"/>
        <c:baseTimeUnit val="years"/>
      </c:dateAx>
      <c:valAx>
        <c:axId val="94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276.77999999999997</c:v>
                </c:pt>
                <c:pt idx="1">
                  <c:v>181.63</c:v>
                </c:pt>
                <c:pt idx="2">
                  <c:v>213.83</c:v>
                </c:pt>
                <c:pt idx="3">
                  <c:v>292.49</c:v>
                </c:pt>
                <c:pt idx="4">
                  <c:v>67.36</c:v>
                </c:pt>
              </c:numCache>
            </c:numRef>
          </c:val>
        </c:ser>
        <c:dLbls>
          <c:showLegendKey val="0"/>
          <c:showVal val="0"/>
          <c:showCatName val="0"/>
          <c:showSerName val="0"/>
          <c:showPercent val="0"/>
          <c:showBubbleSize val="0"/>
        </c:dLbls>
        <c:gapWidth val="150"/>
        <c:axId val="99721600"/>
        <c:axId val="99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99721600"/>
        <c:axId val="99723520"/>
      </c:lineChart>
      <c:dateAx>
        <c:axId val="99721600"/>
        <c:scaling>
          <c:orientation val="minMax"/>
        </c:scaling>
        <c:delete val="1"/>
        <c:axPos val="b"/>
        <c:numFmt formatCode="ge" sourceLinked="1"/>
        <c:majorTickMark val="none"/>
        <c:minorTickMark val="none"/>
        <c:tickLblPos val="none"/>
        <c:crossAx val="99723520"/>
        <c:crosses val="autoZero"/>
        <c:auto val="1"/>
        <c:lblOffset val="100"/>
        <c:baseTimeUnit val="years"/>
      </c:dateAx>
      <c:valAx>
        <c:axId val="99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20224"/>
        <c:axId val="1000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00020224"/>
        <c:axId val="100022144"/>
      </c:lineChart>
      <c:dateAx>
        <c:axId val="100020224"/>
        <c:scaling>
          <c:orientation val="minMax"/>
        </c:scaling>
        <c:delete val="1"/>
        <c:axPos val="b"/>
        <c:numFmt formatCode="ge" sourceLinked="1"/>
        <c:majorTickMark val="none"/>
        <c:minorTickMark val="none"/>
        <c:tickLblPos val="none"/>
        <c:crossAx val="100022144"/>
        <c:crosses val="autoZero"/>
        <c:auto val="1"/>
        <c:lblOffset val="100"/>
        <c:baseTimeUnit val="years"/>
      </c:dateAx>
      <c:valAx>
        <c:axId val="1000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64.56</c:v>
                </c:pt>
                <c:pt idx="1">
                  <c:v>62.45</c:v>
                </c:pt>
                <c:pt idx="2">
                  <c:v>64.63</c:v>
                </c:pt>
                <c:pt idx="3">
                  <c:v>66.430000000000007</c:v>
                </c:pt>
                <c:pt idx="4">
                  <c:v>93.36</c:v>
                </c:pt>
              </c:numCache>
            </c:numRef>
          </c:val>
        </c:ser>
        <c:dLbls>
          <c:showLegendKey val="0"/>
          <c:showVal val="0"/>
          <c:showCatName val="0"/>
          <c:showSerName val="0"/>
          <c:showPercent val="0"/>
          <c:showBubbleSize val="0"/>
        </c:dLbls>
        <c:gapWidth val="150"/>
        <c:axId val="100052352"/>
        <c:axId val="1000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00052352"/>
        <c:axId val="100058624"/>
      </c:lineChart>
      <c:dateAx>
        <c:axId val="100052352"/>
        <c:scaling>
          <c:orientation val="minMax"/>
        </c:scaling>
        <c:delete val="1"/>
        <c:axPos val="b"/>
        <c:numFmt formatCode="ge" sourceLinked="1"/>
        <c:majorTickMark val="none"/>
        <c:minorTickMark val="none"/>
        <c:tickLblPos val="none"/>
        <c:crossAx val="100058624"/>
        <c:crosses val="autoZero"/>
        <c:auto val="1"/>
        <c:lblOffset val="100"/>
        <c:baseTimeUnit val="years"/>
      </c:dateAx>
      <c:valAx>
        <c:axId val="1000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261.02999999999997</c:v>
                </c:pt>
                <c:pt idx="1">
                  <c:v>270.26</c:v>
                </c:pt>
                <c:pt idx="2">
                  <c:v>261.44</c:v>
                </c:pt>
                <c:pt idx="3">
                  <c:v>254.65</c:v>
                </c:pt>
                <c:pt idx="4">
                  <c:v>181.66</c:v>
                </c:pt>
              </c:numCache>
            </c:numRef>
          </c:val>
        </c:ser>
        <c:dLbls>
          <c:showLegendKey val="0"/>
          <c:showVal val="0"/>
          <c:showCatName val="0"/>
          <c:showSerName val="0"/>
          <c:showPercent val="0"/>
          <c:showBubbleSize val="0"/>
        </c:dLbls>
        <c:gapWidth val="150"/>
        <c:axId val="99768960"/>
        <c:axId val="997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99768960"/>
        <c:axId val="99775232"/>
      </c:lineChart>
      <c:dateAx>
        <c:axId val="99768960"/>
        <c:scaling>
          <c:orientation val="minMax"/>
        </c:scaling>
        <c:delete val="1"/>
        <c:axPos val="b"/>
        <c:numFmt formatCode="ge" sourceLinked="1"/>
        <c:majorTickMark val="none"/>
        <c:minorTickMark val="none"/>
        <c:tickLblPos val="none"/>
        <c:crossAx val="99775232"/>
        <c:crosses val="autoZero"/>
        <c:auto val="1"/>
        <c:lblOffset val="100"/>
        <c:baseTimeUnit val="years"/>
      </c:dateAx>
      <c:valAx>
        <c:axId val="99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275242</v>
      </c>
      <c r="AM8" s="47"/>
      <c r="AN8" s="47"/>
      <c r="AO8" s="47"/>
      <c r="AP8" s="47"/>
      <c r="AQ8" s="47"/>
      <c r="AR8" s="47"/>
      <c r="AS8" s="47"/>
      <c r="AT8" s="43">
        <f>データ!S6</f>
        <v>715.89</v>
      </c>
      <c r="AU8" s="43"/>
      <c r="AV8" s="43"/>
      <c r="AW8" s="43"/>
      <c r="AX8" s="43"/>
      <c r="AY8" s="43"/>
      <c r="AZ8" s="43"/>
      <c r="BA8" s="43"/>
      <c r="BB8" s="43">
        <f>データ!T6</f>
        <v>384.48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50.02</v>
      </c>
      <c r="J10" s="43"/>
      <c r="K10" s="43"/>
      <c r="L10" s="43"/>
      <c r="M10" s="43"/>
      <c r="N10" s="43"/>
      <c r="O10" s="43"/>
      <c r="P10" s="43">
        <f>データ!O6</f>
        <v>72.540000000000006</v>
      </c>
      <c r="Q10" s="43"/>
      <c r="R10" s="43"/>
      <c r="S10" s="43"/>
      <c r="T10" s="43"/>
      <c r="U10" s="43"/>
      <c r="V10" s="43"/>
      <c r="W10" s="43">
        <f>データ!P6</f>
        <v>89.11</v>
      </c>
      <c r="X10" s="43"/>
      <c r="Y10" s="43"/>
      <c r="Z10" s="43"/>
      <c r="AA10" s="43"/>
      <c r="AB10" s="43"/>
      <c r="AC10" s="43"/>
      <c r="AD10" s="47">
        <f>データ!Q6</f>
        <v>3279</v>
      </c>
      <c r="AE10" s="47"/>
      <c r="AF10" s="47"/>
      <c r="AG10" s="47"/>
      <c r="AH10" s="47"/>
      <c r="AI10" s="47"/>
      <c r="AJ10" s="47"/>
      <c r="AK10" s="2"/>
      <c r="AL10" s="47">
        <f>データ!U6</f>
        <v>198565</v>
      </c>
      <c r="AM10" s="47"/>
      <c r="AN10" s="47"/>
      <c r="AO10" s="47"/>
      <c r="AP10" s="47"/>
      <c r="AQ10" s="47"/>
      <c r="AR10" s="47"/>
      <c r="AS10" s="47"/>
      <c r="AT10" s="43">
        <f>データ!V6</f>
        <v>43.46</v>
      </c>
      <c r="AU10" s="43"/>
      <c r="AV10" s="43"/>
      <c r="AW10" s="43"/>
      <c r="AX10" s="43"/>
      <c r="AY10" s="43"/>
      <c r="AZ10" s="43"/>
      <c r="BA10" s="43"/>
      <c r="BB10" s="43">
        <f>データ!W6</f>
        <v>4568.91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352012</v>
      </c>
      <c r="D6" s="31">
        <f t="shared" si="3"/>
        <v>46</v>
      </c>
      <c r="E6" s="31">
        <f t="shared" si="3"/>
        <v>17</v>
      </c>
      <c r="F6" s="31">
        <f t="shared" si="3"/>
        <v>1</v>
      </c>
      <c r="G6" s="31">
        <f t="shared" si="3"/>
        <v>0</v>
      </c>
      <c r="H6" s="31" t="str">
        <f t="shared" si="3"/>
        <v>山口県　下関市</v>
      </c>
      <c r="I6" s="31" t="str">
        <f t="shared" si="3"/>
        <v>法適用</v>
      </c>
      <c r="J6" s="31" t="str">
        <f t="shared" si="3"/>
        <v>下水道事業</v>
      </c>
      <c r="K6" s="31" t="str">
        <f t="shared" si="3"/>
        <v>公共下水道</v>
      </c>
      <c r="L6" s="31" t="str">
        <f t="shared" si="3"/>
        <v>Ad</v>
      </c>
      <c r="M6" s="32" t="str">
        <f t="shared" si="3"/>
        <v>-</v>
      </c>
      <c r="N6" s="32">
        <f t="shared" si="3"/>
        <v>50.02</v>
      </c>
      <c r="O6" s="32">
        <f t="shared" si="3"/>
        <v>72.540000000000006</v>
      </c>
      <c r="P6" s="32">
        <f t="shared" si="3"/>
        <v>89.11</v>
      </c>
      <c r="Q6" s="32">
        <f t="shared" si="3"/>
        <v>3279</v>
      </c>
      <c r="R6" s="32">
        <f t="shared" si="3"/>
        <v>275242</v>
      </c>
      <c r="S6" s="32">
        <f t="shared" si="3"/>
        <v>715.89</v>
      </c>
      <c r="T6" s="32">
        <f t="shared" si="3"/>
        <v>384.48</v>
      </c>
      <c r="U6" s="32">
        <f t="shared" si="3"/>
        <v>198565</v>
      </c>
      <c r="V6" s="32">
        <f t="shared" si="3"/>
        <v>43.46</v>
      </c>
      <c r="W6" s="32">
        <f t="shared" si="3"/>
        <v>4568.91</v>
      </c>
      <c r="X6" s="33">
        <f>IF(X7="",NA(),X7)</f>
        <v>88.27</v>
      </c>
      <c r="Y6" s="33">
        <f t="shared" ref="Y6:AG6" si="4">IF(Y7="",NA(),Y7)</f>
        <v>84.82</v>
      </c>
      <c r="Z6" s="33">
        <f t="shared" si="4"/>
        <v>89.51</v>
      </c>
      <c r="AA6" s="33">
        <f t="shared" si="4"/>
        <v>89.93</v>
      </c>
      <c r="AB6" s="33">
        <f t="shared" si="4"/>
        <v>112.12</v>
      </c>
      <c r="AC6" s="33">
        <f t="shared" si="4"/>
        <v>105.37</v>
      </c>
      <c r="AD6" s="33">
        <f t="shared" si="4"/>
        <v>104.92</v>
      </c>
      <c r="AE6" s="33">
        <f t="shared" si="4"/>
        <v>104.17</v>
      </c>
      <c r="AF6" s="33">
        <f t="shared" si="4"/>
        <v>105.07</v>
      </c>
      <c r="AG6" s="33">
        <f t="shared" si="4"/>
        <v>108.53</v>
      </c>
      <c r="AH6" s="32" t="str">
        <f>IF(AH7="","",IF(AH7="-","【-】","【"&amp;SUBSTITUTE(TEXT(AH7,"#,##0.00"),"-","△")&amp;"】"))</f>
        <v>【107.74】</v>
      </c>
      <c r="AI6" s="33">
        <f>IF(AI7="",NA(),AI7)</f>
        <v>104.75</v>
      </c>
      <c r="AJ6" s="33">
        <f t="shared" ref="AJ6:AR6" si="5">IF(AJ7="",NA(),AJ7)</f>
        <v>136.80000000000001</v>
      </c>
      <c r="AK6" s="33">
        <f t="shared" si="5"/>
        <v>158</v>
      </c>
      <c r="AL6" s="33">
        <f t="shared" si="5"/>
        <v>178.77</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276.77999999999997</v>
      </c>
      <c r="AU6" s="33">
        <f t="shared" ref="AU6:BC6" si="6">IF(AU7="",NA(),AU7)</f>
        <v>181.63</v>
      </c>
      <c r="AV6" s="33">
        <f t="shared" si="6"/>
        <v>213.83</v>
      </c>
      <c r="AW6" s="33">
        <f t="shared" si="6"/>
        <v>292.49</v>
      </c>
      <c r="AX6" s="33">
        <f t="shared" si="6"/>
        <v>67.36</v>
      </c>
      <c r="AY6" s="33">
        <f t="shared" si="6"/>
        <v>151.09</v>
      </c>
      <c r="AZ6" s="33">
        <f t="shared" si="6"/>
        <v>150.22999999999999</v>
      </c>
      <c r="BA6" s="33">
        <f t="shared" si="6"/>
        <v>152.78</v>
      </c>
      <c r="BB6" s="33">
        <f t="shared" si="6"/>
        <v>179.3</v>
      </c>
      <c r="BC6" s="33">
        <f t="shared" si="6"/>
        <v>45.99</v>
      </c>
      <c r="BD6" s="32" t="str">
        <f>IF(BD7="","",IF(BD7="-","【-】","【"&amp;SUBSTITUTE(TEXT(BD7,"#,##0.00"),"-","△")&amp;"】"))</f>
        <v>【56.46】</v>
      </c>
      <c r="BE6" s="32">
        <f>IF(BE7="",NA(),BE7)</f>
        <v>0</v>
      </c>
      <c r="BF6" s="32">
        <f t="shared" ref="BF6:BN6" si="7">IF(BF7="",NA(),BF7)</f>
        <v>0</v>
      </c>
      <c r="BG6" s="32">
        <f t="shared" si="7"/>
        <v>0</v>
      </c>
      <c r="BH6" s="32">
        <f t="shared" si="7"/>
        <v>0</v>
      </c>
      <c r="BI6" s="32">
        <f t="shared" si="7"/>
        <v>0</v>
      </c>
      <c r="BJ6" s="33">
        <f t="shared" si="7"/>
        <v>926.49</v>
      </c>
      <c r="BK6" s="33">
        <f t="shared" si="7"/>
        <v>978.41</v>
      </c>
      <c r="BL6" s="33">
        <f t="shared" si="7"/>
        <v>935.65</v>
      </c>
      <c r="BM6" s="33">
        <f t="shared" si="7"/>
        <v>924.44</v>
      </c>
      <c r="BN6" s="33">
        <f t="shared" si="7"/>
        <v>963.16</v>
      </c>
      <c r="BO6" s="32" t="str">
        <f>IF(BO7="","",IF(BO7="-","【-】","【"&amp;SUBSTITUTE(TEXT(BO7,"#,##0.00"),"-","△")&amp;"】"))</f>
        <v>【776.35】</v>
      </c>
      <c r="BP6" s="33">
        <f>IF(BP7="",NA(),BP7)</f>
        <v>64.56</v>
      </c>
      <c r="BQ6" s="33">
        <f t="shared" ref="BQ6:BY6" si="8">IF(BQ7="",NA(),BQ7)</f>
        <v>62.45</v>
      </c>
      <c r="BR6" s="33">
        <f t="shared" si="8"/>
        <v>64.63</v>
      </c>
      <c r="BS6" s="33">
        <f t="shared" si="8"/>
        <v>66.430000000000007</v>
      </c>
      <c r="BT6" s="33">
        <f t="shared" si="8"/>
        <v>93.36</v>
      </c>
      <c r="BU6" s="33">
        <f t="shared" si="8"/>
        <v>89.03</v>
      </c>
      <c r="BV6" s="33">
        <f t="shared" si="8"/>
        <v>88.02</v>
      </c>
      <c r="BW6" s="33">
        <f t="shared" si="8"/>
        <v>90.14</v>
      </c>
      <c r="BX6" s="33">
        <f t="shared" si="8"/>
        <v>90.24</v>
      </c>
      <c r="BY6" s="33">
        <f t="shared" si="8"/>
        <v>94.82</v>
      </c>
      <c r="BZ6" s="32" t="str">
        <f>IF(BZ7="","",IF(BZ7="-","【-】","【"&amp;SUBSTITUTE(TEXT(BZ7,"#,##0.00"),"-","△")&amp;"】"))</f>
        <v>【96.57】</v>
      </c>
      <c r="CA6" s="33">
        <f>IF(CA7="",NA(),CA7)</f>
        <v>261.02999999999997</v>
      </c>
      <c r="CB6" s="33">
        <f t="shared" ref="CB6:CJ6" si="9">IF(CB7="",NA(),CB7)</f>
        <v>270.26</v>
      </c>
      <c r="CC6" s="33">
        <f t="shared" si="9"/>
        <v>261.44</v>
      </c>
      <c r="CD6" s="33">
        <f t="shared" si="9"/>
        <v>254.65</v>
      </c>
      <c r="CE6" s="33">
        <f t="shared" si="9"/>
        <v>181.66</v>
      </c>
      <c r="CF6" s="33">
        <f t="shared" si="9"/>
        <v>172.4</v>
      </c>
      <c r="CG6" s="33">
        <f t="shared" si="9"/>
        <v>172.91</v>
      </c>
      <c r="CH6" s="33">
        <f t="shared" si="9"/>
        <v>169.64</v>
      </c>
      <c r="CI6" s="33">
        <f t="shared" si="9"/>
        <v>170.22</v>
      </c>
      <c r="CJ6" s="33">
        <f t="shared" si="9"/>
        <v>162.88</v>
      </c>
      <c r="CK6" s="32" t="str">
        <f>IF(CK7="","",IF(CK7="-","【-】","【"&amp;SUBSTITUTE(TEXT(CK7,"#,##0.00"),"-","△")&amp;"】"))</f>
        <v>【142.28】</v>
      </c>
      <c r="CL6" s="33">
        <f>IF(CL7="",NA(),CL7)</f>
        <v>50.99</v>
      </c>
      <c r="CM6" s="33">
        <f t="shared" ref="CM6:CU6" si="10">IF(CM7="",NA(),CM7)</f>
        <v>50.98</v>
      </c>
      <c r="CN6" s="33">
        <f t="shared" si="10"/>
        <v>48.2</v>
      </c>
      <c r="CO6" s="33">
        <f t="shared" si="10"/>
        <v>49.01</v>
      </c>
      <c r="CP6" s="33">
        <f t="shared" si="10"/>
        <v>49.12</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97.42</v>
      </c>
      <c r="CX6" s="33">
        <f t="shared" ref="CX6:DF6" si="11">IF(CX7="",NA(),CX7)</f>
        <v>97.69</v>
      </c>
      <c r="CY6" s="33">
        <f t="shared" si="11"/>
        <v>96.73</v>
      </c>
      <c r="CZ6" s="33">
        <f t="shared" si="11"/>
        <v>96.28</v>
      </c>
      <c r="DA6" s="33">
        <f t="shared" si="11"/>
        <v>95.98</v>
      </c>
      <c r="DB6" s="33">
        <f t="shared" si="11"/>
        <v>92.41</v>
      </c>
      <c r="DC6" s="33">
        <f t="shared" si="11"/>
        <v>92.8</v>
      </c>
      <c r="DD6" s="33">
        <f t="shared" si="11"/>
        <v>92.87</v>
      </c>
      <c r="DE6" s="33">
        <f t="shared" si="11"/>
        <v>93.01</v>
      </c>
      <c r="DF6" s="33">
        <f t="shared" si="11"/>
        <v>93.12</v>
      </c>
      <c r="DG6" s="32" t="str">
        <f>IF(DG7="","",IF(DG7="-","【-】","【"&amp;SUBSTITUTE(TEXT(DG7,"#,##0.00"),"-","△")&amp;"】"))</f>
        <v>【94.57】</v>
      </c>
      <c r="DH6" s="33">
        <f>IF(DH7="",NA(),DH7)</f>
        <v>11.38</v>
      </c>
      <c r="DI6" s="33">
        <f t="shared" ref="DI6:DQ6" si="12">IF(DI7="",NA(),DI7)</f>
        <v>13.96</v>
      </c>
      <c r="DJ6" s="33">
        <f t="shared" si="12"/>
        <v>16.38</v>
      </c>
      <c r="DK6" s="33">
        <f t="shared" si="12"/>
        <v>18.68</v>
      </c>
      <c r="DL6" s="33">
        <f t="shared" si="12"/>
        <v>21.01</v>
      </c>
      <c r="DM6" s="33">
        <f t="shared" si="12"/>
        <v>16.79</v>
      </c>
      <c r="DN6" s="33">
        <f t="shared" si="12"/>
        <v>16.55</v>
      </c>
      <c r="DO6" s="33">
        <f t="shared" si="12"/>
        <v>16.02</v>
      </c>
      <c r="DP6" s="33">
        <f t="shared" si="12"/>
        <v>16.559999999999999</v>
      </c>
      <c r="DQ6" s="33">
        <f t="shared" si="12"/>
        <v>28.35</v>
      </c>
      <c r="DR6" s="32" t="str">
        <f>IF(DR7="","",IF(DR7="-","【-】","【"&amp;SUBSTITUTE(TEXT(DR7,"#,##0.00"),"-","△")&amp;"】"))</f>
        <v>【36.27】</v>
      </c>
      <c r="DS6" s="32">
        <f>IF(DS7="",NA(),DS7)</f>
        <v>0</v>
      </c>
      <c r="DT6" s="32">
        <f t="shared" ref="DT6:EB6" si="13">IF(DT7="",NA(),DT7)</f>
        <v>0</v>
      </c>
      <c r="DU6" s="32">
        <f t="shared" si="13"/>
        <v>0</v>
      </c>
      <c r="DV6" s="32">
        <f t="shared" si="13"/>
        <v>0</v>
      </c>
      <c r="DW6" s="32">
        <f t="shared" si="13"/>
        <v>0</v>
      </c>
      <c r="DX6" s="33">
        <f t="shared" si="13"/>
        <v>2.2400000000000002</v>
      </c>
      <c r="DY6" s="33">
        <f t="shared" si="13"/>
        <v>2.7</v>
      </c>
      <c r="DZ6" s="33">
        <f t="shared" si="13"/>
        <v>2.68</v>
      </c>
      <c r="EA6" s="33">
        <f t="shared" si="13"/>
        <v>2.82</v>
      </c>
      <c r="EB6" s="33">
        <f t="shared" si="13"/>
        <v>3.05</v>
      </c>
      <c r="EC6" s="32" t="str">
        <f>IF(EC7="","",IF(EC7="-","【-】","【"&amp;SUBSTITUTE(TEXT(EC7,"#,##0.00"),"-","△")&amp;"】"))</f>
        <v>【4.35】</v>
      </c>
      <c r="ED6" s="33">
        <f>IF(ED7="",NA(),ED7)</f>
        <v>7.0000000000000007E-2</v>
      </c>
      <c r="EE6" s="32">
        <f t="shared" ref="EE6:EM6" si="14">IF(EE7="",NA(),EE7)</f>
        <v>0</v>
      </c>
      <c r="EF6" s="33">
        <f t="shared" si="14"/>
        <v>0.05</v>
      </c>
      <c r="EG6" s="33">
        <f t="shared" si="14"/>
        <v>7.0000000000000007E-2</v>
      </c>
      <c r="EH6" s="33">
        <f t="shared" si="14"/>
        <v>0.02</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352012</v>
      </c>
      <c r="D7" s="35">
        <v>46</v>
      </c>
      <c r="E7" s="35">
        <v>17</v>
      </c>
      <c r="F7" s="35">
        <v>1</v>
      </c>
      <c r="G7" s="35">
        <v>0</v>
      </c>
      <c r="H7" s="35" t="s">
        <v>96</v>
      </c>
      <c r="I7" s="35" t="s">
        <v>97</v>
      </c>
      <c r="J7" s="35" t="s">
        <v>98</v>
      </c>
      <c r="K7" s="35" t="s">
        <v>99</v>
      </c>
      <c r="L7" s="35" t="s">
        <v>100</v>
      </c>
      <c r="M7" s="36" t="s">
        <v>101</v>
      </c>
      <c r="N7" s="36">
        <v>50.02</v>
      </c>
      <c r="O7" s="36">
        <v>72.540000000000006</v>
      </c>
      <c r="P7" s="36">
        <v>89.11</v>
      </c>
      <c r="Q7" s="36">
        <v>3279</v>
      </c>
      <c r="R7" s="36">
        <v>275242</v>
      </c>
      <c r="S7" s="36">
        <v>715.89</v>
      </c>
      <c r="T7" s="36">
        <v>384.48</v>
      </c>
      <c r="U7" s="36">
        <v>198565</v>
      </c>
      <c r="V7" s="36">
        <v>43.46</v>
      </c>
      <c r="W7" s="36">
        <v>4568.91</v>
      </c>
      <c r="X7" s="36">
        <v>88.27</v>
      </c>
      <c r="Y7" s="36">
        <v>84.82</v>
      </c>
      <c r="Z7" s="36">
        <v>89.51</v>
      </c>
      <c r="AA7" s="36">
        <v>89.93</v>
      </c>
      <c r="AB7" s="36">
        <v>112.12</v>
      </c>
      <c r="AC7" s="36">
        <v>105.37</v>
      </c>
      <c r="AD7" s="36">
        <v>104.92</v>
      </c>
      <c r="AE7" s="36">
        <v>104.17</v>
      </c>
      <c r="AF7" s="36">
        <v>105.07</v>
      </c>
      <c r="AG7" s="36">
        <v>108.53</v>
      </c>
      <c r="AH7" s="36">
        <v>107.74</v>
      </c>
      <c r="AI7" s="36">
        <v>104.75</v>
      </c>
      <c r="AJ7" s="36">
        <v>136.80000000000001</v>
      </c>
      <c r="AK7" s="36">
        <v>158</v>
      </c>
      <c r="AL7" s="36">
        <v>178.77</v>
      </c>
      <c r="AM7" s="36">
        <v>0</v>
      </c>
      <c r="AN7" s="36">
        <v>27.81</v>
      </c>
      <c r="AO7" s="36">
        <v>23.04</v>
      </c>
      <c r="AP7" s="36">
        <v>19.97</v>
      </c>
      <c r="AQ7" s="36">
        <v>23.32</v>
      </c>
      <c r="AR7" s="36">
        <v>4.72</v>
      </c>
      <c r="AS7" s="36">
        <v>4.71</v>
      </c>
      <c r="AT7" s="36">
        <v>276.77999999999997</v>
      </c>
      <c r="AU7" s="36">
        <v>181.63</v>
      </c>
      <c r="AV7" s="36">
        <v>213.83</v>
      </c>
      <c r="AW7" s="36">
        <v>292.49</v>
      </c>
      <c r="AX7" s="36">
        <v>67.36</v>
      </c>
      <c r="AY7" s="36">
        <v>151.09</v>
      </c>
      <c r="AZ7" s="36">
        <v>150.22999999999999</v>
      </c>
      <c r="BA7" s="36">
        <v>152.78</v>
      </c>
      <c r="BB7" s="36">
        <v>179.3</v>
      </c>
      <c r="BC7" s="36">
        <v>45.99</v>
      </c>
      <c r="BD7" s="36">
        <v>56.46</v>
      </c>
      <c r="BE7" s="36">
        <v>0</v>
      </c>
      <c r="BF7" s="36">
        <v>0</v>
      </c>
      <c r="BG7" s="36">
        <v>0</v>
      </c>
      <c r="BH7" s="36">
        <v>0</v>
      </c>
      <c r="BI7" s="36">
        <v>0</v>
      </c>
      <c r="BJ7" s="36">
        <v>926.49</v>
      </c>
      <c r="BK7" s="36">
        <v>978.41</v>
      </c>
      <c r="BL7" s="36">
        <v>935.65</v>
      </c>
      <c r="BM7" s="36">
        <v>924.44</v>
      </c>
      <c r="BN7" s="36">
        <v>963.16</v>
      </c>
      <c r="BO7" s="36">
        <v>776.35</v>
      </c>
      <c r="BP7" s="36">
        <v>64.56</v>
      </c>
      <c r="BQ7" s="36">
        <v>62.45</v>
      </c>
      <c r="BR7" s="36">
        <v>64.63</v>
      </c>
      <c r="BS7" s="36">
        <v>66.430000000000007</v>
      </c>
      <c r="BT7" s="36">
        <v>93.36</v>
      </c>
      <c r="BU7" s="36">
        <v>89.03</v>
      </c>
      <c r="BV7" s="36">
        <v>88.02</v>
      </c>
      <c r="BW7" s="36">
        <v>90.14</v>
      </c>
      <c r="BX7" s="36">
        <v>90.24</v>
      </c>
      <c r="BY7" s="36">
        <v>94.82</v>
      </c>
      <c r="BZ7" s="36">
        <v>96.57</v>
      </c>
      <c r="CA7" s="36">
        <v>261.02999999999997</v>
      </c>
      <c r="CB7" s="36">
        <v>270.26</v>
      </c>
      <c r="CC7" s="36">
        <v>261.44</v>
      </c>
      <c r="CD7" s="36">
        <v>254.65</v>
      </c>
      <c r="CE7" s="36">
        <v>181.66</v>
      </c>
      <c r="CF7" s="36">
        <v>172.4</v>
      </c>
      <c r="CG7" s="36">
        <v>172.91</v>
      </c>
      <c r="CH7" s="36">
        <v>169.64</v>
      </c>
      <c r="CI7" s="36">
        <v>170.22</v>
      </c>
      <c r="CJ7" s="36">
        <v>162.88</v>
      </c>
      <c r="CK7" s="36">
        <v>142.28</v>
      </c>
      <c r="CL7" s="36">
        <v>50.99</v>
      </c>
      <c r="CM7" s="36">
        <v>50.98</v>
      </c>
      <c r="CN7" s="36">
        <v>48.2</v>
      </c>
      <c r="CO7" s="36">
        <v>49.01</v>
      </c>
      <c r="CP7" s="36">
        <v>49.12</v>
      </c>
      <c r="CQ7" s="36">
        <v>68.09</v>
      </c>
      <c r="CR7" s="36">
        <v>68.209999999999994</v>
      </c>
      <c r="CS7" s="36">
        <v>67.569999999999993</v>
      </c>
      <c r="CT7" s="36">
        <v>67.099999999999994</v>
      </c>
      <c r="CU7" s="36">
        <v>67.95</v>
      </c>
      <c r="CV7" s="36">
        <v>60.35</v>
      </c>
      <c r="CW7" s="36">
        <v>97.42</v>
      </c>
      <c r="CX7" s="36">
        <v>97.69</v>
      </c>
      <c r="CY7" s="36">
        <v>96.73</v>
      </c>
      <c r="CZ7" s="36">
        <v>96.28</v>
      </c>
      <c r="DA7" s="36">
        <v>95.98</v>
      </c>
      <c r="DB7" s="36">
        <v>92.41</v>
      </c>
      <c r="DC7" s="36">
        <v>92.8</v>
      </c>
      <c r="DD7" s="36">
        <v>92.87</v>
      </c>
      <c r="DE7" s="36">
        <v>93.01</v>
      </c>
      <c r="DF7" s="36">
        <v>93.12</v>
      </c>
      <c r="DG7" s="36">
        <v>94.57</v>
      </c>
      <c r="DH7" s="36">
        <v>11.38</v>
      </c>
      <c r="DI7" s="36">
        <v>13.96</v>
      </c>
      <c r="DJ7" s="36">
        <v>16.38</v>
      </c>
      <c r="DK7" s="36">
        <v>18.68</v>
      </c>
      <c r="DL7" s="36">
        <v>21.01</v>
      </c>
      <c r="DM7" s="36">
        <v>16.79</v>
      </c>
      <c r="DN7" s="36">
        <v>16.55</v>
      </c>
      <c r="DO7" s="36">
        <v>16.02</v>
      </c>
      <c r="DP7" s="36">
        <v>16.559999999999999</v>
      </c>
      <c r="DQ7" s="36">
        <v>28.35</v>
      </c>
      <c r="DR7" s="36">
        <v>36.270000000000003</v>
      </c>
      <c r="DS7" s="36">
        <v>0</v>
      </c>
      <c r="DT7" s="36">
        <v>0</v>
      </c>
      <c r="DU7" s="36">
        <v>0</v>
      </c>
      <c r="DV7" s="36">
        <v>0</v>
      </c>
      <c r="DW7" s="36">
        <v>0</v>
      </c>
      <c r="DX7" s="36">
        <v>2.2400000000000002</v>
      </c>
      <c r="DY7" s="36">
        <v>2.7</v>
      </c>
      <c r="DZ7" s="36">
        <v>2.68</v>
      </c>
      <c r="EA7" s="36">
        <v>2.82</v>
      </c>
      <c r="EB7" s="36">
        <v>3.05</v>
      </c>
      <c r="EC7" s="36">
        <v>4.3499999999999996</v>
      </c>
      <c r="ED7" s="36">
        <v>7.0000000000000007E-2</v>
      </c>
      <c r="EE7" s="36">
        <v>0</v>
      </c>
      <c r="EF7" s="36">
        <v>0.05</v>
      </c>
      <c r="EG7" s="36">
        <v>7.0000000000000007E-2</v>
      </c>
      <c r="EH7" s="36">
        <v>0.02</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2016-02-03T07:45:15Z</dcterms:created>
  <dcterms:modified xsi:type="dcterms:W3CDTF">2016-02-17T04:51:55Z</dcterms:modified>
  <cp:category/>
</cp:coreProperties>
</file>