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<sst xmlns="http://schemas.openxmlformats.org/spreadsheetml/2006/main" count="220" uniqueCount="110">
  <si>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</si>
  <si>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</si>
  <si>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</si>
  <si>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</si>
  <si>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</si>
  <si>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</si>
  <si>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</si>
  <si>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</si>
  <si>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</si>
  <si>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</si>
  <si>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</si>
  <si>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</si>
  <si>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</si>
  <si>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</si>
  <si>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</si>
  <si>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</si>
  <si>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</si>
  <si>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</si>
  <si>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</si>
  <si>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</si>
  <si>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</si>
  <si>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</si>
  <si>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</si>
  <si>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</si>
  <si>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</si>
  <si>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</si>
  <si>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</si>
  <si>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</si>
  <si>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</si>
  <si>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</si>
  <si>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</si>
  <si>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</si>
  <si>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</si>
  <si>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</si>
  <si>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</si>
  <si>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</si>
  <si>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</si>
  <si>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</si>
  <si>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</si>
  <si>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</si>
  <si>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</si>
  <si>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</si>
  <si>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</si>
  <si>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</si>
  <si>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</si>
  <si>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</si>
  <si>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</si>
  <si>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</si>
  <si>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</si>
  <si>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</si>
  <si>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</si>
  <si>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</si>
  <si>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</si>
  <si>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</si>
  <si>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</si>
  <si>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</si>
  <si>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</si>
  <si>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</si>
  <si>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</si>
  <si>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</si>
  <si>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</si>
  <si>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</si>
  <si>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</si>
  <si>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</si>
  <si>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</si>
  <si>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</si>
  <si>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</si>
  <si>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</si>
  <si>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</si>
  <si>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</si>
  <si>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</si>
  <si>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</si>
  <si>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</si>
  <si>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</si>
  <si>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</si>
  <si>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</si>
  <si>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</si>
  <si>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</si>
  <si>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</si>
  <si>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</si>
  <si>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</si>
  <si>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</si>
  <si>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</si>
  <si>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</si>
  <si>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</si>
  <si>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</si>
  <si>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</si>
  <si>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</si>
  <si>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</si>
  <si>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</si>
  <si>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</si>
  <si>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</si>
  <si>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</si>
  <si>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</si>
  <si>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</si>
  <si>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</si>
  <si>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</si>
  <si>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</si>
  <si>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</si>
  <si>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</si>
  <si>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</si>
  <si>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</si>
  <si>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</si>
  <si>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</si>
  <si>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</si>
  <si>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</si>
  <si>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</si>
  <si>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公共下水道事業は事業着手から60年を経過している。有形固定資産減価償却率について、類似団体よりも低い水準となっているが、これは、当市の公共下水道事業が平成22年度から公営企業会計に移行したため、移行するまでの減価償却累計額が反映されていないことによるものである。実際の管渠をはじめとした施設については、管渠老朽化率に示されるとおり、類似団体に比べ老朽化が進んでいる状況である。そのため、現在は新規整備よりも改築更新事業を優先して行っている状況である。</t>
    <phoneticPr fontId="4"/>
  </si>
  <si>
    <t xml:space="preserve">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rPh sb="122" eb="124">
      <t>ショウライ</t>
    </rPh>
    <rPh sb="130" eb="131">
      <t>キビ</t>
    </rPh>
    <rPh sb="134" eb="135">
      <t>マ</t>
    </rPh>
    <rPh sb="139" eb="141">
      <t>ヨソウ</t>
    </rPh>
    <rPh sb="144" eb="146">
      <t>コンゴ</t>
    </rPh>
    <rPh sb="180" eb="182">
      <t>ケイエイ</t>
    </rPh>
    <rPh sb="182" eb="184">
      <t>ドリョク</t>
    </rPh>
    <rPh sb="185" eb="186">
      <t>オコナ</t>
    </rPh>
    <rPh sb="190" eb="192">
      <t>ヒツヨウ</t>
    </rPh>
    <phoneticPr fontId="4"/>
  </si>
  <si>
    <t xml:space="preserve">  経常収支比率は100％を超え単年度収支は黒字で推移し、累積欠損金は発生していない状況である。 また、短期的な債務の支払能力を示す流動比率については、平成26年度の公営企業会計制度の見直しにより大きく下がったものの、101.17％となっており、短期的な債務を賄える現金化できる資産を有している。よって、当市の公共下水道事業は現時点においては、経営の健全性を保てていると言える。しかし、老朽施設の更新に伴い、資本費をはじめとした汚水処理原価は増加傾向にある一方、事業の根幹となる使用料収益は減少へと転じ経費回収率は下降傾向となっている。
  企業債については、新規発行額を償還額の範囲内とすることで残高の抑制に努めてきており、企業債残高対事業規模比率は類似団体よりも低い水準で推移している。
  当市の公共下水道事業は汚水と雨水の両方を処理する合流施設を多く有しており、その施設は雨天時を想定した処理能力となっているため、晴天時における施設利用率は他団体に比べて低い水準になる特徴がある。また、水洗化率については上昇傾向にあり、引き続き水洗化促進の取り組みを行っていく。
</t>
    <rPh sb="16" eb="19">
      <t>タンネンド</t>
    </rPh>
    <rPh sb="19" eb="21">
      <t>シュウシ</t>
    </rPh>
    <rPh sb="22" eb="24">
      <t>クロジ</t>
    </rPh>
    <rPh sb="25" eb="27">
      <t>スイイ</t>
    </rPh>
    <rPh sb="123" eb="126">
      <t>タンキテキ</t>
    </rPh>
    <rPh sb="127" eb="129">
      <t>サイム</t>
    </rPh>
    <rPh sb="130" eb="131">
      <t>マカナ</t>
    </rPh>
    <rPh sb="133" eb="136">
      <t>ゲンキンカ</t>
    </rPh>
    <rPh sb="139" eb="141">
      <t>シサン</t>
    </rPh>
    <rPh sb="142" eb="143">
      <t>ユウ</t>
    </rPh>
    <rPh sb="152" eb="154">
      <t>トウシ</t>
    </rPh>
    <rPh sb="155" eb="157">
      <t>コウキョウ</t>
    </rPh>
    <rPh sb="157" eb="160">
      <t>ゲスイドウ</t>
    </rPh>
    <rPh sb="160" eb="162">
      <t>ジギョウ</t>
    </rPh>
    <rPh sb="163" eb="166">
      <t>ゲンジテン</t>
    </rPh>
    <rPh sb="172" eb="174">
      <t>ケイエイ</t>
    </rPh>
    <rPh sb="175" eb="178">
      <t>ケンゼンセイ</t>
    </rPh>
    <rPh sb="179" eb="180">
      <t>タモ</t>
    </rPh>
    <rPh sb="185" eb="186">
      <t>イ</t>
    </rPh>
    <rPh sb="464" eb="465">
      <t>ヒ</t>
    </rPh>
    <rPh sb="466" eb="467">
      <t>ツヅ</t>
    </rPh>
    <rPh sb="468" eb="471">
      <t>スイセンカ</t>
    </rPh>
    <rPh sb="471" eb="473">
      <t>ソクシン</t>
    </rPh>
    <rPh sb="474" eb="475">
      <t>ト</t>
    </rPh>
    <rPh sb="476" eb="477">
      <t>ク</t>
    </rPh>
    <rPh sb="479" eb="4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</si>
</sst>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0.13</c:v>
                </c:pt>
                <c:pt idx="1">
                  <c:v>0.16</c:v>
                </c:pt>
                <c:pt idx="2">
                  <c:v>0.23</c:v>
                </c:pt>
                <c:pt idx="3">
                  <c:v>0.45</c:v>
                </c:pt>
                <c:pt idx="4">
                  <c:v>0.82</c:v>
                </c:pt>
              </c:numCache>
            </c:numRef>
          </c:val>
        </c:ser>
        <c:dLbls>
          <c:showLegendKey val="0"/>
          <c:showVal val="0"/>
          <c:showCatName val="0"/>
          <c:showSerName val="0"/>
          <c:showPercent val="0"/>
          <c:showBubbleSize val="0"/>
        </c:dLbls>
        <c:gapWidth val="150"/>
        <c:axId val="92231552"/>
        <c:axId val="92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92231552"/>
        <c:axId val="92246016"/>
      </c:lineChart>
      <c:dateAx>
        <c:axId val="92231552"/>
        <c:scaling>
          <c:orientation val="minMax"/>
        </c:scaling>
        <c:delete val="1"/>
        <c:axPos val="b"/>
        <c:numFmt formatCode="ge" sourceLinked="1"/>
        <c:majorTickMark val="none"/>
        <c:minorTickMark val="none"/>
        <c:tickLblPos val="none"/>
        <c:crossAx val="92246016"/>
        <c:crosses val="autoZero"/>
        <c:auto val="1"/>
        <c:lblOffset val="100"/>
        <c:baseTimeUnit val="years"/>
      </c:dateAx>
      <c:valAx>
        <c:axId val="922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44.7</c:v>
                </c:pt>
                <c:pt idx="1">
                  <c:v>44.23</c:v>
                </c:pt>
                <c:pt idx="2">
                  <c:v>45.51</c:v>
                </c:pt>
                <c:pt idx="3">
                  <c:v>47.83</c:v>
                </c:pt>
                <c:pt idx="4">
                  <c:v>47.23</c:v>
                </c:pt>
              </c:numCache>
            </c:numRef>
          </c:val>
        </c:ser>
        <c:dLbls>
          <c:showLegendKey val="0"/>
          <c:showVal val="0"/>
          <c:showCatName val="0"/>
          <c:showSerName val="0"/>
          <c:showPercent val="0"/>
          <c:showBubbleSize val="0"/>
        </c:dLbls>
        <c:gapWidth val="150"/>
        <c:axId val="100124928"/>
        <c:axId val="100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00124928"/>
        <c:axId val="100204928"/>
      </c:lineChart>
      <c:dateAx>
        <c:axId val="100124928"/>
        <c:scaling>
          <c:orientation val="minMax"/>
        </c:scaling>
        <c:delete val="1"/>
        <c:axPos val="b"/>
        <c:numFmt formatCode="ge" sourceLinked="1"/>
        <c:majorTickMark val="none"/>
        <c:minorTickMark val="none"/>
        <c:tickLblPos val="none"/>
        <c:crossAx val="100204928"/>
        <c:crosses val="autoZero"/>
        <c:auto val="1"/>
        <c:lblOffset val="100"/>
        <c:baseTimeUnit val="years"/>
      </c:dateAx>
      <c:valAx>
        <c:axId val="100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92.92</c:v>
                </c:pt>
                <c:pt idx="1">
                  <c:v>93.22</c:v>
                </c:pt>
                <c:pt idx="2">
                  <c:v>93.95</c:v>
                </c:pt>
                <c:pt idx="3">
                  <c:v>94.47</c:v>
                </c:pt>
                <c:pt idx="4">
                  <c:v>94.86</c:v>
                </c:pt>
              </c:numCache>
            </c:numRef>
          </c:val>
        </c:ser>
        <c:dLbls>
          <c:showLegendKey val="0"/>
          <c:showVal val="0"/>
          <c:showCatName val="0"/>
          <c:showSerName val="0"/>
          <c:showPercent val="0"/>
          <c:showBubbleSize val="0"/>
        </c:dLbls>
        <c:gapWidth val="150"/>
        <c:axId val="100231040"/>
        <c:axId val="10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00231040"/>
        <c:axId val="100241408"/>
      </c:lineChart>
      <c:dateAx>
        <c:axId val="100231040"/>
        <c:scaling>
          <c:orientation val="minMax"/>
        </c:scaling>
        <c:delete val="1"/>
        <c:axPos val="b"/>
        <c:numFmt formatCode="ge" sourceLinked="1"/>
        <c:majorTickMark val="none"/>
        <c:minorTickMark val="none"/>
        <c:tickLblPos val="none"/>
        <c:crossAx val="100241408"/>
        <c:crosses val="autoZero"/>
        <c:auto val="1"/>
        <c:lblOffset val="100"/>
        <c:baseTimeUnit val="years"/>
      </c:dateAx>
      <c:valAx>
        <c:axId val="10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115.17</c:v>
                </c:pt>
                <c:pt idx="1">
                  <c:v>115.31</c:v>
                </c:pt>
                <c:pt idx="2">
                  <c:v>116.78</c:v>
                </c:pt>
                <c:pt idx="3">
                  <c:v>117.34</c:v>
                </c:pt>
                <c:pt idx="4">
                  <c:v>109.24</c:v>
                </c:pt>
              </c:numCache>
            </c:numRef>
          </c:val>
        </c:ser>
        <c:dLbls>
          <c:showLegendKey val="0"/>
          <c:showVal val="0"/>
          <c:showCatName val="0"/>
          <c:showSerName val="0"/>
          <c:showPercent val="0"/>
          <c:showBubbleSize val="0"/>
        </c:dLbls>
        <c:gapWidth val="150"/>
        <c:axId val="99550720"/>
        <c:axId val="99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99550720"/>
        <c:axId val="99552640"/>
      </c:lineChart>
      <c:dateAx>
        <c:axId val="99550720"/>
        <c:scaling>
          <c:orientation val="minMax"/>
        </c:scaling>
        <c:delete val="1"/>
        <c:axPos val="b"/>
        <c:numFmt formatCode="ge" sourceLinked="1"/>
        <c:majorTickMark val="none"/>
        <c:minorTickMark val="none"/>
        <c:tickLblPos val="none"/>
        <c:crossAx val="99552640"/>
        <c:crosses val="autoZero"/>
        <c:auto val="1"/>
        <c:lblOffset val="100"/>
        <c:baseTimeUnit val="years"/>
      </c:dateAx>
      <c:valAx>
        <c:axId val="99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1.38</c:v>
                </c:pt>
                <c:pt idx="1">
                  <c:v>2.76</c:v>
                </c:pt>
                <c:pt idx="2">
                  <c:v>4.12</c:v>
                </c:pt>
                <c:pt idx="3">
                  <c:v>5.33</c:v>
                </c:pt>
                <c:pt idx="4">
                  <c:v>14.41</c:v>
                </c:pt>
              </c:numCache>
            </c:numRef>
          </c:val>
        </c:ser>
        <c:dLbls>
          <c:showLegendKey val="0"/>
          <c:showVal val="0"/>
          <c:showCatName val="0"/>
          <c:showSerName val="0"/>
          <c:showPercent val="0"/>
          <c:showBubbleSize val="0"/>
        </c:dLbls>
        <c:gapWidth val="150"/>
        <c:axId val="99583104"/>
        <c:axId val="995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99583104"/>
        <c:axId val="99585024"/>
      </c:lineChart>
      <c:dateAx>
        <c:axId val="99583104"/>
        <c:scaling>
          <c:orientation val="minMax"/>
        </c:scaling>
        <c:delete val="1"/>
        <c:axPos val="b"/>
        <c:numFmt formatCode="ge" sourceLinked="1"/>
        <c:majorTickMark val="none"/>
        <c:minorTickMark val="none"/>
        <c:tickLblPos val="none"/>
        <c:crossAx val="99585024"/>
        <c:crosses val="autoZero"/>
        <c:auto val="1"/>
        <c:lblOffset val="100"/>
        <c:baseTimeUnit val="years"/>
      </c:dateAx>
      <c:valAx>
        <c:axId val="995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5.42</c:v>
                </c:pt>
                <c:pt idx="1">
                  <c:v>6.19</c:v>
                </c:pt>
                <c:pt idx="2">
                  <c:v>6.08</c:v>
                </c:pt>
                <c:pt idx="3">
                  <c:v>6.42</c:v>
                </c:pt>
                <c:pt idx="4">
                  <c:v>6.63</c:v>
                </c:pt>
              </c:numCache>
            </c:numRef>
          </c:val>
        </c:ser>
        <c:dLbls>
          <c:showLegendKey val="0"/>
          <c:showVal val="0"/>
          <c:showCatName val="0"/>
          <c:showSerName val="0"/>
          <c:showPercent val="0"/>
          <c:showBubbleSize val="0"/>
        </c:dLbls>
        <c:gapWidth val="150"/>
        <c:axId val="99635968"/>
        <c:axId val="99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99635968"/>
        <c:axId val="99637888"/>
      </c:lineChart>
      <c:dateAx>
        <c:axId val="99635968"/>
        <c:scaling>
          <c:orientation val="minMax"/>
        </c:scaling>
        <c:delete val="1"/>
        <c:axPos val="b"/>
        <c:numFmt formatCode="ge" sourceLinked="1"/>
        <c:majorTickMark val="none"/>
        <c:minorTickMark val="none"/>
        <c:tickLblPos val="none"/>
        <c:crossAx val="99637888"/>
        <c:crosses val="autoZero"/>
        <c:auto val="1"/>
        <c:lblOffset val="100"/>
        <c:baseTimeUnit val="years"/>
      </c:dateAx>
      <c:valAx>
        <c:axId val="99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77312"/>
        <c:axId val="99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99677312"/>
        <c:axId val="99679232"/>
      </c:lineChart>
      <c:dateAx>
        <c:axId val="99677312"/>
        <c:scaling>
          <c:orientation val="minMax"/>
        </c:scaling>
        <c:delete val="1"/>
        <c:axPos val="b"/>
        <c:numFmt formatCode="ge" sourceLinked="1"/>
        <c:majorTickMark val="none"/>
        <c:minorTickMark val="none"/>
        <c:tickLblPos val="none"/>
        <c:crossAx val="99679232"/>
        <c:crosses val="autoZero"/>
        <c:auto val="1"/>
        <c:lblOffset val="100"/>
        <c:baseTimeUnit val="years"/>
      </c:dateAx>
      <c:valAx>
        <c:axId val="99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145.94999999999999</c:v>
                </c:pt>
                <c:pt idx="1">
                  <c:v>220.85</c:v>
                </c:pt>
                <c:pt idx="2">
                  <c:v>252.3</c:v>
                </c:pt>
                <c:pt idx="3">
                  <c:v>499.59</c:v>
                </c:pt>
                <c:pt idx="4">
                  <c:v>101.17</c:v>
                </c:pt>
              </c:numCache>
            </c:numRef>
          </c:val>
        </c:ser>
        <c:dLbls>
          <c:showLegendKey val="0"/>
          <c:showVal val="0"/>
          <c:showCatName val="0"/>
          <c:showSerName val="0"/>
          <c:showPercent val="0"/>
          <c:showBubbleSize val="0"/>
        </c:dLbls>
        <c:gapWidth val="150"/>
        <c:axId val="100041472"/>
        <c:axId val="1000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100041472"/>
        <c:axId val="100043392"/>
      </c:lineChart>
      <c:dateAx>
        <c:axId val="100041472"/>
        <c:scaling>
          <c:orientation val="minMax"/>
        </c:scaling>
        <c:delete val="1"/>
        <c:axPos val="b"/>
        <c:numFmt formatCode="ge" sourceLinked="1"/>
        <c:majorTickMark val="none"/>
        <c:minorTickMark val="none"/>
        <c:tickLblPos val="none"/>
        <c:crossAx val="100043392"/>
        <c:crosses val="autoZero"/>
        <c:auto val="1"/>
        <c:lblOffset val="100"/>
        <c:baseTimeUnit val="years"/>
      </c:dateAx>
      <c:valAx>
        <c:axId val="100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534.72</c:v>
                </c:pt>
                <c:pt idx="1">
                  <c:v>551.79999999999995</c:v>
                </c:pt>
                <c:pt idx="2">
                  <c:v>533.54999999999995</c:v>
                </c:pt>
                <c:pt idx="3">
                  <c:v>530.20000000000005</c:v>
                </c:pt>
                <c:pt idx="4">
                  <c:v>673.46</c:v>
                </c:pt>
              </c:numCache>
            </c:numRef>
          </c:val>
        </c:ser>
        <c:dLbls>
          <c:showLegendKey val="0"/>
          <c:showVal val="0"/>
          <c:showCatName val="0"/>
          <c:showSerName val="0"/>
          <c:showPercent val="0"/>
          <c:showBubbleSize val="0"/>
        </c:dLbls>
        <c:gapWidth val="150"/>
        <c:axId val="100352384"/>
        <c:axId val="1003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00352384"/>
        <c:axId val="100354304"/>
      </c:lineChart>
      <c:dateAx>
        <c:axId val="100352384"/>
        <c:scaling>
          <c:orientation val="minMax"/>
        </c:scaling>
        <c:delete val="1"/>
        <c:axPos val="b"/>
        <c:numFmt formatCode="ge" sourceLinked="1"/>
        <c:majorTickMark val="none"/>
        <c:minorTickMark val="none"/>
        <c:tickLblPos val="none"/>
        <c:crossAx val="100354304"/>
        <c:crosses val="autoZero"/>
        <c:auto val="1"/>
        <c:lblOffset val="100"/>
        <c:baseTimeUnit val="years"/>
      </c:dateAx>
      <c:valAx>
        <c:axId val="1003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140.22999999999999</c:v>
                </c:pt>
                <c:pt idx="1">
                  <c:v>141.02000000000001</c:v>
                </c:pt>
                <c:pt idx="2">
                  <c:v>138.80000000000001</c:v>
                </c:pt>
                <c:pt idx="3">
                  <c:v>140.69</c:v>
                </c:pt>
                <c:pt idx="4">
                  <c:v>119.47</c:v>
                </c:pt>
              </c:numCache>
            </c:numRef>
          </c:val>
        </c:ser>
        <c:dLbls>
          <c:showLegendKey val="0"/>
          <c:showVal val="0"/>
          <c:showCatName val="0"/>
          <c:showSerName val="0"/>
          <c:showPercent val="0"/>
          <c:showBubbleSize val="0"/>
        </c:dLbls>
        <c:gapWidth val="150"/>
        <c:axId val="100367744"/>
        <c:axId val="100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00367744"/>
        <c:axId val="100386304"/>
      </c:lineChart>
      <c:dateAx>
        <c:axId val="100367744"/>
        <c:scaling>
          <c:orientation val="minMax"/>
        </c:scaling>
        <c:delete val="1"/>
        <c:axPos val="b"/>
        <c:numFmt formatCode="ge" sourceLinked="1"/>
        <c:majorTickMark val="none"/>
        <c:minorTickMark val="none"/>
        <c:tickLblPos val="none"/>
        <c:crossAx val="100386304"/>
        <c:crosses val="autoZero"/>
        <c:auto val="1"/>
        <c:lblOffset val="100"/>
        <c:baseTimeUnit val="years"/>
      </c:dateAx>
      <c:valAx>
        <c:axId val="100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121.32</c:v>
                </c:pt>
                <c:pt idx="1">
                  <c:v>121.14</c:v>
                </c:pt>
                <c:pt idx="2">
                  <c:v>122.77</c:v>
                </c:pt>
                <c:pt idx="3">
                  <c:v>121.22</c:v>
                </c:pt>
                <c:pt idx="4">
                  <c:v>142.80000000000001</c:v>
                </c:pt>
              </c:numCache>
            </c:numRef>
          </c:val>
        </c:ser>
        <c:dLbls>
          <c:showLegendKey val="0"/>
          <c:showVal val="0"/>
          <c:showCatName val="0"/>
          <c:showSerName val="0"/>
          <c:showPercent val="0"/>
          <c:showBubbleSize val="0"/>
        </c:dLbls>
        <c:gapWidth val="150"/>
        <c:axId val="100096640"/>
        <c:axId val="1001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00096640"/>
        <c:axId val="100111104"/>
      </c:lineChart>
      <c:dateAx>
        <c:axId val="100096640"/>
        <c:scaling>
          <c:orientation val="minMax"/>
        </c:scaling>
        <c:delete val="1"/>
        <c:axPos val="b"/>
        <c:numFmt formatCode="ge" sourceLinked="1"/>
        <c:majorTickMark val="none"/>
        <c:minorTickMark val="none"/>
        <c:tickLblPos val="none"/>
        <c:crossAx val="100111104"/>
        <c:crosses val="autoZero"/>
        <c:auto val="1"/>
        <c:lblOffset val="100"/>
        <c:baseTimeUnit val="years"/>
      </c:dateAx>
      <c:valAx>
        <c:axId val="1001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170552</v>
      </c>
      <c r="AM8" s="64"/>
      <c r="AN8" s="64"/>
      <c r="AO8" s="64"/>
      <c r="AP8" s="64"/>
      <c r="AQ8" s="64"/>
      <c r="AR8" s="64"/>
      <c r="AS8" s="64"/>
      <c r="AT8" s="63">
        <f>データ!S6</f>
        <v>286.64999999999998</v>
      </c>
      <c r="AU8" s="63"/>
      <c r="AV8" s="63"/>
      <c r="AW8" s="63"/>
      <c r="AX8" s="63"/>
      <c r="AY8" s="63"/>
      <c r="AZ8" s="63"/>
      <c r="BA8" s="63"/>
      <c r="BB8" s="63">
        <f>データ!T6</f>
        <v>594.98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64.25</v>
      </c>
      <c r="J10" s="63"/>
      <c r="K10" s="63"/>
      <c r="L10" s="63"/>
      <c r="M10" s="63"/>
      <c r="N10" s="63"/>
      <c r="O10" s="63"/>
      <c r="P10" s="63">
        <f>データ!O6</f>
        <v>71.95</v>
      </c>
      <c r="Q10" s="63"/>
      <c r="R10" s="63"/>
      <c r="S10" s="63"/>
      <c r="T10" s="63"/>
      <c r="U10" s="63"/>
      <c r="V10" s="63"/>
      <c r="W10" s="63">
        <f>データ!P6</f>
        <v>68</v>
      </c>
      <c r="X10" s="63"/>
      <c r="Y10" s="63"/>
      <c r="Z10" s="63"/>
      <c r="AA10" s="63"/>
      <c r="AB10" s="63"/>
      <c r="AC10" s="63"/>
      <c r="AD10" s="64">
        <f>データ!Q6</f>
        <v>3078</v>
      </c>
      <c r="AE10" s="64"/>
      <c r="AF10" s="64"/>
      <c r="AG10" s="64"/>
      <c r="AH10" s="64"/>
      <c r="AI10" s="64"/>
      <c r="AJ10" s="64"/>
      <c r="AK10" s="2"/>
      <c r="AL10" s="64">
        <f>データ!U6</f>
        <v>122190</v>
      </c>
      <c r="AM10" s="64"/>
      <c r="AN10" s="64"/>
      <c r="AO10" s="64"/>
      <c r="AP10" s="64"/>
      <c r="AQ10" s="64"/>
      <c r="AR10" s="64"/>
      <c r="AS10" s="64"/>
      <c r="AT10" s="63">
        <f>データ!V6</f>
        <v>30.22</v>
      </c>
      <c r="AU10" s="63"/>
      <c r="AV10" s="63"/>
      <c r="AW10" s="63"/>
      <c r="AX10" s="63"/>
      <c r="AY10" s="63"/>
      <c r="AZ10" s="63"/>
      <c r="BA10" s="63"/>
      <c r="BB10" s="63">
        <f>データ!W6</f>
        <v>4043.35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352021</v>
      </c>
      <c r="D6" s="31">
        <f t="shared" si="3"/>
        <v>46</v>
      </c>
      <c r="E6" s="31">
        <f t="shared" si="3"/>
        <v>17</v>
      </c>
      <c r="F6" s="31">
        <f t="shared" si="3"/>
        <v>1</v>
      </c>
      <c r="G6" s="31">
        <f t="shared" si="3"/>
        <v>0</v>
      </c>
      <c r="H6" s="31" t="str">
        <f t="shared" si="3"/>
        <v>山口県　宇部市</v>
      </c>
      <c r="I6" s="31" t="str">
        <f t="shared" si="3"/>
        <v>法適用</v>
      </c>
      <c r="J6" s="31" t="str">
        <f t="shared" si="3"/>
        <v>下水道事業</v>
      </c>
      <c r="K6" s="31" t="str">
        <f t="shared" si="3"/>
        <v>公共下水道</v>
      </c>
      <c r="L6" s="31" t="str">
        <f t="shared" si="3"/>
        <v>Ad</v>
      </c>
      <c r="M6" s="32" t="str">
        <f t="shared" si="3"/>
        <v>-</v>
      </c>
      <c r="N6" s="32">
        <f t="shared" si="3"/>
        <v>64.25</v>
      </c>
      <c r="O6" s="32">
        <f t="shared" si="3"/>
        <v>71.95</v>
      </c>
      <c r="P6" s="32">
        <f t="shared" si="3"/>
        <v>68</v>
      </c>
      <c r="Q6" s="32">
        <f t="shared" si="3"/>
        <v>3078</v>
      </c>
      <c r="R6" s="32">
        <f t="shared" si="3"/>
        <v>170552</v>
      </c>
      <c r="S6" s="32">
        <f t="shared" si="3"/>
        <v>286.64999999999998</v>
      </c>
      <c r="T6" s="32">
        <f t="shared" si="3"/>
        <v>594.98</v>
      </c>
      <c r="U6" s="32">
        <f t="shared" si="3"/>
        <v>122190</v>
      </c>
      <c r="V6" s="32">
        <f t="shared" si="3"/>
        <v>30.22</v>
      </c>
      <c r="W6" s="32">
        <f t="shared" si="3"/>
        <v>4043.35</v>
      </c>
      <c r="X6" s="33">
        <f>IF(X7="",NA(),X7)</f>
        <v>115.17</v>
      </c>
      <c r="Y6" s="33">
        <f t="shared" ref="Y6:AG6" si="4">IF(Y7="",NA(),Y7)</f>
        <v>115.31</v>
      </c>
      <c r="Z6" s="33">
        <f t="shared" si="4"/>
        <v>116.78</v>
      </c>
      <c r="AA6" s="33">
        <f t="shared" si="4"/>
        <v>117.34</v>
      </c>
      <c r="AB6" s="33">
        <f t="shared" si="4"/>
        <v>109.24</v>
      </c>
      <c r="AC6" s="33">
        <f t="shared" si="4"/>
        <v>105.37</v>
      </c>
      <c r="AD6" s="33">
        <f t="shared" si="4"/>
        <v>104.92</v>
      </c>
      <c r="AE6" s="33">
        <f t="shared" si="4"/>
        <v>104.17</v>
      </c>
      <c r="AF6" s="33">
        <f t="shared" si="4"/>
        <v>105.07</v>
      </c>
      <c r="AG6" s="33">
        <f t="shared" si="4"/>
        <v>108.53</v>
      </c>
      <c r="AH6" s="32" t="str">
        <f>IF(AH7="","",IF(AH7="-","【-】","【"&amp;SUBSTITUTE(TEXT(AH7,"#,##0.00"),"-","△")&amp;"】"))</f>
        <v>【107.74】</v>
      </c>
      <c r="AI6" s="32">
        <f>IF(AI7="",NA(),AI7)</f>
        <v>0</v>
      </c>
      <c r="AJ6" s="32">
        <f t="shared" ref="AJ6:AR6" si="5">IF(AJ7="",NA(),AJ7)</f>
        <v>0</v>
      </c>
      <c r="AK6" s="32">
        <f t="shared" si="5"/>
        <v>0</v>
      </c>
      <c r="AL6" s="32">
        <f t="shared" si="5"/>
        <v>0</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145.94999999999999</v>
      </c>
      <c r="AU6" s="33">
        <f t="shared" ref="AU6:BC6" si="6">IF(AU7="",NA(),AU7)</f>
        <v>220.85</v>
      </c>
      <c r="AV6" s="33">
        <f t="shared" si="6"/>
        <v>252.3</v>
      </c>
      <c r="AW6" s="33">
        <f t="shared" si="6"/>
        <v>499.59</v>
      </c>
      <c r="AX6" s="33">
        <f t="shared" si="6"/>
        <v>101.17</v>
      </c>
      <c r="AY6" s="33">
        <f t="shared" si="6"/>
        <v>151.09</v>
      </c>
      <c r="AZ6" s="33">
        <f t="shared" si="6"/>
        <v>150.22999999999999</v>
      </c>
      <c r="BA6" s="33">
        <f t="shared" si="6"/>
        <v>152.78</v>
      </c>
      <c r="BB6" s="33">
        <f t="shared" si="6"/>
        <v>179.3</v>
      </c>
      <c r="BC6" s="33">
        <f t="shared" si="6"/>
        <v>45.99</v>
      </c>
      <c r="BD6" s="32" t="str">
        <f>IF(BD7="","",IF(BD7="-","【-】","【"&amp;SUBSTITUTE(TEXT(BD7,"#,##0.00"),"-","△")&amp;"】"))</f>
        <v>【56.46】</v>
      </c>
      <c r="BE6" s="33">
        <f>IF(BE7="",NA(),BE7)</f>
        <v>534.72</v>
      </c>
      <c r="BF6" s="33">
        <f t="shared" ref="BF6:BN6" si="7">IF(BF7="",NA(),BF7)</f>
        <v>551.79999999999995</v>
      </c>
      <c r="BG6" s="33">
        <f t="shared" si="7"/>
        <v>533.54999999999995</v>
      </c>
      <c r="BH6" s="33">
        <f t="shared" si="7"/>
        <v>530.20000000000005</v>
      </c>
      <c r="BI6" s="33">
        <f t="shared" si="7"/>
        <v>673.46</v>
      </c>
      <c r="BJ6" s="33">
        <f t="shared" si="7"/>
        <v>926.49</v>
      </c>
      <c r="BK6" s="33">
        <f t="shared" si="7"/>
        <v>978.41</v>
      </c>
      <c r="BL6" s="33">
        <f t="shared" si="7"/>
        <v>935.65</v>
      </c>
      <c r="BM6" s="33">
        <f t="shared" si="7"/>
        <v>924.44</v>
      </c>
      <c r="BN6" s="33">
        <f t="shared" si="7"/>
        <v>963.16</v>
      </c>
      <c r="BO6" s="32" t="str">
        <f>IF(BO7="","",IF(BO7="-","【-】","【"&amp;SUBSTITUTE(TEXT(BO7,"#,##0.00"),"-","△")&amp;"】"))</f>
        <v>【776.35】</v>
      </c>
      <c r="BP6" s="33">
        <f>IF(BP7="",NA(),BP7)</f>
        <v>140.22999999999999</v>
      </c>
      <c r="BQ6" s="33">
        <f t="shared" ref="BQ6:BY6" si="8">IF(BQ7="",NA(),BQ7)</f>
        <v>141.02000000000001</v>
      </c>
      <c r="BR6" s="33">
        <f t="shared" si="8"/>
        <v>138.80000000000001</v>
      </c>
      <c r="BS6" s="33">
        <f t="shared" si="8"/>
        <v>140.69</v>
      </c>
      <c r="BT6" s="33">
        <f t="shared" si="8"/>
        <v>119.47</v>
      </c>
      <c r="BU6" s="33">
        <f t="shared" si="8"/>
        <v>89.03</v>
      </c>
      <c r="BV6" s="33">
        <f t="shared" si="8"/>
        <v>88.02</v>
      </c>
      <c r="BW6" s="33">
        <f t="shared" si="8"/>
        <v>90.14</v>
      </c>
      <c r="BX6" s="33">
        <f t="shared" si="8"/>
        <v>90.24</v>
      </c>
      <c r="BY6" s="33">
        <f t="shared" si="8"/>
        <v>94.82</v>
      </c>
      <c r="BZ6" s="32" t="str">
        <f>IF(BZ7="","",IF(BZ7="-","【-】","【"&amp;SUBSTITUTE(TEXT(BZ7,"#,##0.00"),"-","△")&amp;"】"))</f>
        <v>【96.57】</v>
      </c>
      <c r="CA6" s="33">
        <f>IF(CA7="",NA(),CA7)</f>
        <v>121.32</v>
      </c>
      <c r="CB6" s="33">
        <f t="shared" ref="CB6:CJ6" si="9">IF(CB7="",NA(),CB7)</f>
        <v>121.14</v>
      </c>
      <c r="CC6" s="33">
        <f t="shared" si="9"/>
        <v>122.77</v>
      </c>
      <c r="CD6" s="33">
        <f t="shared" si="9"/>
        <v>121.22</v>
      </c>
      <c r="CE6" s="33">
        <f t="shared" si="9"/>
        <v>142.80000000000001</v>
      </c>
      <c r="CF6" s="33">
        <f t="shared" si="9"/>
        <v>172.4</v>
      </c>
      <c r="CG6" s="33">
        <f t="shared" si="9"/>
        <v>172.91</v>
      </c>
      <c r="CH6" s="33">
        <f t="shared" si="9"/>
        <v>169.64</v>
      </c>
      <c r="CI6" s="33">
        <f t="shared" si="9"/>
        <v>170.22</v>
      </c>
      <c r="CJ6" s="33">
        <f t="shared" si="9"/>
        <v>162.88</v>
      </c>
      <c r="CK6" s="32" t="str">
        <f>IF(CK7="","",IF(CK7="-","【-】","【"&amp;SUBSTITUTE(TEXT(CK7,"#,##0.00"),"-","△")&amp;"】"))</f>
        <v>【142.28】</v>
      </c>
      <c r="CL6" s="33">
        <f>IF(CL7="",NA(),CL7)</f>
        <v>44.7</v>
      </c>
      <c r="CM6" s="33">
        <f t="shared" ref="CM6:CU6" si="10">IF(CM7="",NA(),CM7)</f>
        <v>44.23</v>
      </c>
      <c r="CN6" s="33">
        <f t="shared" si="10"/>
        <v>45.51</v>
      </c>
      <c r="CO6" s="33">
        <f t="shared" si="10"/>
        <v>47.83</v>
      </c>
      <c r="CP6" s="33">
        <f t="shared" si="10"/>
        <v>47.23</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92.92</v>
      </c>
      <c r="CX6" s="33">
        <f t="shared" ref="CX6:DF6" si="11">IF(CX7="",NA(),CX7)</f>
        <v>93.22</v>
      </c>
      <c r="CY6" s="33">
        <f t="shared" si="11"/>
        <v>93.95</v>
      </c>
      <c r="CZ6" s="33">
        <f t="shared" si="11"/>
        <v>94.47</v>
      </c>
      <c r="DA6" s="33">
        <f t="shared" si="11"/>
        <v>94.86</v>
      </c>
      <c r="DB6" s="33">
        <f t="shared" si="11"/>
        <v>92.41</v>
      </c>
      <c r="DC6" s="33">
        <f t="shared" si="11"/>
        <v>92.8</v>
      </c>
      <c r="DD6" s="33">
        <f t="shared" si="11"/>
        <v>92.87</v>
      </c>
      <c r="DE6" s="33">
        <f t="shared" si="11"/>
        <v>93.01</v>
      </c>
      <c r="DF6" s="33">
        <f t="shared" si="11"/>
        <v>93.12</v>
      </c>
      <c r="DG6" s="32" t="str">
        <f>IF(DG7="","",IF(DG7="-","【-】","【"&amp;SUBSTITUTE(TEXT(DG7,"#,##0.00"),"-","△")&amp;"】"))</f>
        <v>【94.57】</v>
      </c>
      <c r="DH6" s="33">
        <f>IF(DH7="",NA(),DH7)</f>
        <v>1.38</v>
      </c>
      <c r="DI6" s="33">
        <f t="shared" ref="DI6:DQ6" si="12">IF(DI7="",NA(),DI7)</f>
        <v>2.76</v>
      </c>
      <c r="DJ6" s="33">
        <f t="shared" si="12"/>
        <v>4.12</v>
      </c>
      <c r="DK6" s="33">
        <f t="shared" si="12"/>
        <v>5.33</v>
      </c>
      <c r="DL6" s="33">
        <f t="shared" si="12"/>
        <v>14.41</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5.42</v>
      </c>
      <c r="DT6" s="33">
        <f t="shared" ref="DT6:EB6" si="13">IF(DT7="",NA(),DT7)</f>
        <v>6.19</v>
      </c>
      <c r="DU6" s="33">
        <f t="shared" si="13"/>
        <v>6.08</v>
      </c>
      <c r="DV6" s="33">
        <f t="shared" si="13"/>
        <v>6.42</v>
      </c>
      <c r="DW6" s="33">
        <f t="shared" si="13"/>
        <v>6.63</v>
      </c>
      <c r="DX6" s="33">
        <f t="shared" si="13"/>
        <v>2.2400000000000002</v>
      </c>
      <c r="DY6" s="33">
        <f t="shared" si="13"/>
        <v>2.7</v>
      </c>
      <c r="DZ6" s="33">
        <f t="shared" si="13"/>
        <v>2.68</v>
      </c>
      <c r="EA6" s="33">
        <f t="shared" si="13"/>
        <v>2.82</v>
      </c>
      <c r="EB6" s="33">
        <f t="shared" si="13"/>
        <v>3.05</v>
      </c>
      <c r="EC6" s="32" t="str">
        <f>IF(EC7="","",IF(EC7="-","【-】","【"&amp;SUBSTITUTE(TEXT(EC7,"#,##0.00"),"-","△")&amp;"】"))</f>
        <v>【4.35】</v>
      </c>
      <c r="ED6" s="33">
        <f>IF(ED7="",NA(),ED7)</f>
        <v>0.13</v>
      </c>
      <c r="EE6" s="33">
        <f t="shared" ref="EE6:EM6" si="14">IF(EE7="",NA(),EE7)</f>
        <v>0.16</v>
      </c>
      <c r="EF6" s="33">
        <f t="shared" si="14"/>
        <v>0.23</v>
      </c>
      <c r="EG6" s="33">
        <f t="shared" si="14"/>
        <v>0.45</v>
      </c>
      <c r="EH6" s="33">
        <f t="shared" si="14"/>
        <v>0.82</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352021</v>
      </c>
      <c r="D7" s="35">
        <v>46</v>
      </c>
      <c r="E7" s="35">
        <v>17</v>
      </c>
      <c r="F7" s="35">
        <v>1</v>
      </c>
      <c r="G7" s="35">
        <v>0</v>
      </c>
      <c r="H7" s="35" t="s">
        <v>96</v>
      </c>
      <c r="I7" s="35" t="s">
        <v>97</v>
      </c>
      <c r="J7" s="35" t="s">
        <v>98</v>
      </c>
      <c r="K7" s="35" t="s">
        <v>99</v>
      </c>
      <c r="L7" s="35" t="s">
        <v>100</v>
      </c>
      <c r="M7" s="36" t="s">
        <v>101</v>
      </c>
      <c r="N7" s="36">
        <v>64.25</v>
      </c>
      <c r="O7" s="36">
        <v>71.95</v>
      </c>
      <c r="P7" s="36">
        <v>68</v>
      </c>
      <c r="Q7" s="36">
        <v>3078</v>
      </c>
      <c r="R7" s="36">
        <v>170552</v>
      </c>
      <c r="S7" s="36">
        <v>286.64999999999998</v>
      </c>
      <c r="T7" s="36">
        <v>594.98</v>
      </c>
      <c r="U7" s="36">
        <v>122190</v>
      </c>
      <c r="V7" s="36">
        <v>30.22</v>
      </c>
      <c r="W7" s="36">
        <v>4043.35</v>
      </c>
      <c r="X7" s="36">
        <v>115.17</v>
      </c>
      <c r="Y7" s="36">
        <v>115.31</v>
      </c>
      <c r="Z7" s="36">
        <v>116.78</v>
      </c>
      <c r="AA7" s="36">
        <v>117.34</v>
      </c>
      <c r="AB7" s="36">
        <v>109.24</v>
      </c>
      <c r="AC7" s="36">
        <v>105.37</v>
      </c>
      <c r="AD7" s="36">
        <v>104.92</v>
      </c>
      <c r="AE7" s="36">
        <v>104.17</v>
      </c>
      <c r="AF7" s="36">
        <v>105.07</v>
      </c>
      <c r="AG7" s="36">
        <v>108.53</v>
      </c>
      <c r="AH7" s="36">
        <v>107.74</v>
      </c>
      <c r="AI7" s="36">
        <v>0</v>
      </c>
      <c r="AJ7" s="36">
        <v>0</v>
      </c>
      <c r="AK7" s="36">
        <v>0</v>
      </c>
      <c r="AL7" s="36">
        <v>0</v>
      </c>
      <c r="AM7" s="36">
        <v>0</v>
      </c>
      <c r="AN7" s="36">
        <v>27.81</v>
      </c>
      <c r="AO7" s="36">
        <v>23.04</v>
      </c>
      <c r="AP7" s="36">
        <v>19.97</v>
      </c>
      <c r="AQ7" s="36">
        <v>23.32</v>
      </c>
      <c r="AR7" s="36">
        <v>4.72</v>
      </c>
      <c r="AS7" s="36">
        <v>4.71</v>
      </c>
      <c r="AT7" s="36">
        <v>145.94999999999999</v>
      </c>
      <c r="AU7" s="36">
        <v>220.85</v>
      </c>
      <c r="AV7" s="36">
        <v>252.3</v>
      </c>
      <c r="AW7" s="36">
        <v>499.59</v>
      </c>
      <c r="AX7" s="36">
        <v>101.17</v>
      </c>
      <c r="AY7" s="36">
        <v>151.09</v>
      </c>
      <c r="AZ7" s="36">
        <v>150.22999999999999</v>
      </c>
      <c r="BA7" s="36">
        <v>152.78</v>
      </c>
      <c r="BB7" s="36">
        <v>179.3</v>
      </c>
      <c r="BC7" s="36">
        <v>45.99</v>
      </c>
      <c r="BD7" s="36">
        <v>56.46</v>
      </c>
      <c r="BE7" s="36">
        <v>534.72</v>
      </c>
      <c r="BF7" s="36">
        <v>551.79999999999995</v>
      </c>
      <c r="BG7" s="36">
        <v>533.54999999999995</v>
      </c>
      <c r="BH7" s="36">
        <v>530.20000000000005</v>
      </c>
      <c r="BI7" s="36">
        <v>673.46</v>
      </c>
      <c r="BJ7" s="36">
        <v>926.49</v>
      </c>
      <c r="BK7" s="36">
        <v>978.41</v>
      </c>
      <c r="BL7" s="36">
        <v>935.65</v>
      </c>
      <c r="BM7" s="36">
        <v>924.44</v>
      </c>
      <c r="BN7" s="36">
        <v>963.16</v>
      </c>
      <c r="BO7" s="36">
        <v>776.35</v>
      </c>
      <c r="BP7" s="36">
        <v>140.22999999999999</v>
      </c>
      <c r="BQ7" s="36">
        <v>141.02000000000001</v>
      </c>
      <c r="BR7" s="36">
        <v>138.80000000000001</v>
      </c>
      <c r="BS7" s="36">
        <v>140.69</v>
      </c>
      <c r="BT7" s="36">
        <v>119.47</v>
      </c>
      <c r="BU7" s="36">
        <v>89.03</v>
      </c>
      <c r="BV7" s="36">
        <v>88.02</v>
      </c>
      <c r="BW7" s="36">
        <v>90.14</v>
      </c>
      <c r="BX7" s="36">
        <v>90.24</v>
      </c>
      <c r="BY7" s="36">
        <v>94.82</v>
      </c>
      <c r="BZ7" s="36">
        <v>96.57</v>
      </c>
      <c r="CA7" s="36">
        <v>121.32</v>
      </c>
      <c r="CB7" s="36">
        <v>121.14</v>
      </c>
      <c r="CC7" s="36">
        <v>122.77</v>
      </c>
      <c r="CD7" s="36">
        <v>121.22</v>
      </c>
      <c r="CE7" s="36">
        <v>142.80000000000001</v>
      </c>
      <c r="CF7" s="36">
        <v>172.4</v>
      </c>
      <c r="CG7" s="36">
        <v>172.91</v>
      </c>
      <c r="CH7" s="36">
        <v>169.64</v>
      </c>
      <c r="CI7" s="36">
        <v>170.22</v>
      </c>
      <c r="CJ7" s="36">
        <v>162.88</v>
      </c>
      <c r="CK7" s="36">
        <v>142.28</v>
      </c>
      <c r="CL7" s="36">
        <v>44.7</v>
      </c>
      <c r="CM7" s="36">
        <v>44.23</v>
      </c>
      <c r="CN7" s="36">
        <v>45.51</v>
      </c>
      <c r="CO7" s="36">
        <v>47.83</v>
      </c>
      <c r="CP7" s="36">
        <v>47.23</v>
      </c>
      <c r="CQ7" s="36">
        <v>68.09</v>
      </c>
      <c r="CR7" s="36">
        <v>68.209999999999994</v>
      </c>
      <c r="CS7" s="36">
        <v>67.569999999999993</v>
      </c>
      <c r="CT7" s="36">
        <v>67.099999999999994</v>
      </c>
      <c r="CU7" s="36">
        <v>67.95</v>
      </c>
      <c r="CV7" s="36">
        <v>60.35</v>
      </c>
      <c r="CW7" s="36">
        <v>92.92</v>
      </c>
      <c r="CX7" s="36">
        <v>93.22</v>
      </c>
      <c r="CY7" s="36">
        <v>93.95</v>
      </c>
      <c r="CZ7" s="36">
        <v>94.47</v>
      </c>
      <c r="DA7" s="36">
        <v>94.86</v>
      </c>
      <c r="DB7" s="36">
        <v>92.41</v>
      </c>
      <c r="DC7" s="36">
        <v>92.8</v>
      </c>
      <c r="DD7" s="36">
        <v>92.87</v>
      </c>
      <c r="DE7" s="36">
        <v>93.01</v>
      </c>
      <c r="DF7" s="36">
        <v>93.12</v>
      </c>
      <c r="DG7" s="36">
        <v>94.57</v>
      </c>
      <c r="DH7" s="36">
        <v>1.38</v>
      </c>
      <c r="DI7" s="36">
        <v>2.76</v>
      </c>
      <c r="DJ7" s="36">
        <v>4.12</v>
      </c>
      <c r="DK7" s="36">
        <v>5.33</v>
      </c>
      <c r="DL7" s="36">
        <v>14.41</v>
      </c>
      <c r="DM7" s="36">
        <v>16.79</v>
      </c>
      <c r="DN7" s="36">
        <v>16.55</v>
      </c>
      <c r="DO7" s="36">
        <v>16.02</v>
      </c>
      <c r="DP7" s="36">
        <v>16.559999999999999</v>
      </c>
      <c r="DQ7" s="36">
        <v>28.35</v>
      </c>
      <c r="DR7" s="36">
        <v>36.270000000000003</v>
      </c>
      <c r="DS7" s="36">
        <v>5.42</v>
      </c>
      <c r="DT7" s="36">
        <v>6.19</v>
      </c>
      <c r="DU7" s="36">
        <v>6.08</v>
      </c>
      <c r="DV7" s="36">
        <v>6.42</v>
      </c>
      <c r="DW7" s="36">
        <v>6.63</v>
      </c>
      <c r="DX7" s="36">
        <v>2.2400000000000002</v>
      </c>
      <c r="DY7" s="36">
        <v>2.7</v>
      </c>
      <c r="DZ7" s="36">
        <v>2.68</v>
      </c>
      <c r="EA7" s="36">
        <v>2.82</v>
      </c>
      <c r="EB7" s="36">
        <v>3.05</v>
      </c>
      <c r="EC7" s="36">
        <v>4.3499999999999996</v>
      </c>
      <c r="ED7" s="36">
        <v>0.13</v>
      </c>
      <c r="EE7" s="36">
        <v>0.16</v>
      </c>
      <c r="EF7" s="36">
        <v>0.23</v>
      </c>
      <c r="EG7" s="36">
        <v>0.45</v>
      </c>
      <c r="EH7" s="36">
        <v>0.82</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2016-02-10T04:06:01Z</cp:lastPrinted>
  <dcterms:created xsi:type="dcterms:W3CDTF">2016-02-03T07:45:16Z</dcterms:created>
  <dcterms:modified xsi:type="dcterms:W3CDTF">2016-02-17T04:52:21Z</dcterms:modified>
  <cp:category/>
</cp:coreProperties>
</file>