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10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<sst xmlns="http://schemas.openxmlformats.org/spreadsheetml/2006/main" count="220" uniqueCount="110">
  <si>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</si>
  <si>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</si>
  <si>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</si>
  <si>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</si>
  <si>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</si>
  <si>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</si>
  <si>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</si>
  <si>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</si>
  <si>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</si>
  <si>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</si>
  <si>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</si>
  <si>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</si>
  <si>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</si>
  <si>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</si>
  <si>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</si>
  <si>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</si>
  <si>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</si>
  <si>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</si>
  <si>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</si>
  <si>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</si>
  <si>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</si>
  <si>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</si>
  <si>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</si>
  <si>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</si>
  <si>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</si>
  <si>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</si>
  <si>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</si>
  <si>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</si>
  <si>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</si>
  <si>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</si>
  <si>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</si>
  <si>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</si>
  <si>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</si>
  <si>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</si>
  <si>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</si>
  <si>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</si>
  <si>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</si>
  <si>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</si>
  <si>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</si>
  <si>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</si>
  <si>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</si>
  <si>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</si>
  <si>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</si>
  <si>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</si>
  <si>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</si>
  <si>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</si>
  <si>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</si>
  <si>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</si>
  <si>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</si>
  <si>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</si>
  <si>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</si>
  <si>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</si>
  <si>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</si>
  <si>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</si>
  <si>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</si>
  <si>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</si>
  <si>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</si>
  <si>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</si>
  <si>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</si>
  <si>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</si>
  <si>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</si>
  <si>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</si>
  <si>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</si>
  <si>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</si>
  <si>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</si>
  <si>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</si>
  <si>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</si>
  <si>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</si>
  <si>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</si>
  <si>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</si>
  <si>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</si>
  <si>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</si>
  <si>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</si>
  <si>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</si>
  <si>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</si>
  <si>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</si>
  <si>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</si>
  <si>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</si>
  <si>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</si>
  <si>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</si>
  <si>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</si>
  <si>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</si>
  <si>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</si>
  <si>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</si>
  <si>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</si>
  <si>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</si>
  <si>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</si>
  <si>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</si>
  <si>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</si>
  <si>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</si>
  <si>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</si>
  <si>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</si>
  <si>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</si>
  <si>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</si>
  <si>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</si>
  <si>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</si>
  <si>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</si>
  <si>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</si>
  <si>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</si>
  <si>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</si>
  <si>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</si>
  <si>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</si>
  <si>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</si>
  <si>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</si>
  <si>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</si>
  <si>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</si>
  <si>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</si>
  <si>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管渠の多くが昭和50年代以降に布設されており、耐用年数を経過したものがほとんどないことから、他の類似団体に比べ、老朽化が進んでいない。</t>
    <rPh sb="1" eb="2">
      <t>カン</t>
    </rPh>
    <rPh sb="2" eb="3">
      <t>キョ</t>
    </rPh>
    <rPh sb="4" eb="5">
      <t>オオ</t>
    </rPh>
    <rPh sb="7" eb="9">
      <t>ショウワ</t>
    </rPh>
    <rPh sb="11" eb="13">
      <t>ネンダイ</t>
    </rPh>
    <rPh sb="13" eb="15">
      <t>イコウ</t>
    </rPh>
    <rPh sb="16" eb="18">
      <t>フセツ</t>
    </rPh>
    <rPh sb="24" eb="26">
      <t>タイヨウ</t>
    </rPh>
    <rPh sb="26" eb="28">
      <t>ネンスウ</t>
    </rPh>
    <rPh sb="29" eb="31">
      <t>ケイカ</t>
    </rPh>
    <rPh sb="47" eb="48">
      <t>タ</t>
    </rPh>
    <rPh sb="49" eb="51">
      <t>ルイジ</t>
    </rPh>
    <rPh sb="51" eb="53">
      <t>ダンタイ</t>
    </rPh>
    <rPh sb="54" eb="55">
      <t>クラ</t>
    </rPh>
    <rPh sb="57" eb="60">
      <t>ロウキュウカ</t>
    </rPh>
    <rPh sb="61" eb="62">
      <t>スス</t>
    </rPh>
    <phoneticPr fontId="4"/>
  </si>
  <si>
    <t xml:space="preserve">　経費回収率が100%を下回っており、一般会計からの繰入金等に頼った経営を行っていることから、独立採算達成へ向けての経営努力が必要である。
　今後、老朽化に伴う施設の更新費用の増加が見込まれることから、継続的に安定した経営を行っていくためには、適切な下水道使用料設定及びさらなる経費の節減が必要であると考える。
</t>
    <rPh sb="1" eb="3">
      <t>ケイヒ</t>
    </rPh>
    <rPh sb="3" eb="5">
      <t>カイシュウ</t>
    </rPh>
    <rPh sb="5" eb="6">
      <t>リツ</t>
    </rPh>
    <rPh sb="12" eb="14">
      <t>シタマワ</t>
    </rPh>
    <rPh sb="19" eb="21">
      <t>イッパン</t>
    </rPh>
    <rPh sb="21" eb="23">
      <t>カイケイ</t>
    </rPh>
    <rPh sb="26" eb="28">
      <t>クリイレ</t>
    </rPh>
    <rPh sb="28" eb="30">
      <t>キントウ</t>
    </rPh>
    <rPh sb="31" eb="32">
      <t>タヨ</t>
    </rPh>
    <rPh sb="34" eb="36">
      <t>ケイエイ</t>
    </rPh>
    <rPh sb="37" eb="38">
      <t>オコナ</t>
    </rPh>
    <rPh sb="47" eb="49">
      <t>ドクリツ</t>
    </rPh>
    <rPh sb="49" eb="51">
      <t>サイサン</t>
    </rPh>
    <rPh sb="51" eb="53">
      <t>タッセイ</t>
    </rPh>
    <rPh sb="54" eb="55">
      <t>ム</t>
    </rPh>
    <rPh sb="58" eb="60">
      <t>ケイエイ</t>
    </rPh>
    <rPh sb="60" eb="62">
      <t>ドリョク</t>
    </rPh>
    <rPh sb="63" eb="65">
      <t>ヒツヨウ</t>
    </rPh>
    <rPh sb="71" eb="73">
      <t>コンゴ</t>
    </rPh>
    <rPh sb="74" eb="77">
      <t>ロウキュウカ</t>
    </rPh>
    <rPh sb="78" eb="79">
      <t>トモナ</t>
    </rPh>
    <rPh sb="80" eb="82">
      <t>シセツ</t>
    </rPh>
    <rPh sb="83" eb="85">
      <t>コウシン</t>
    </rPh>
    <rPh sb="85" eb="87">
      <t>ヒヨウ</t>
    </rPh>
    <rPh sb="88" eb="90">
      <t>ゾウカ</t>
    </rPh>
    <rPh sb="91" eb="93">
      <t>ミコ</t>
    </rPh>
    <rPh sb="101" eb="104">
      <t>ケイゾクテキ</t>
    </rPh>
    <rPh sb="109" eb="111">
      <t>ケイエイ</t>
    </rPh>
    <rPh sb="112" eb="113">
      <t>オコナ</t>
    </rPh>
    <rPh sb="122" eb="124">
      <t>テキセツ</t>
    </rPh>
    <rPh sb="125" eb="128">
      <t>ゲスイドウ</t>
    </rPh>
    <rPh sb="128" eb="131">
      <t>シヨウリョウ</t>
    </rPh>
    <rPh sb="131" eb="133">
      <t>セッテイ</t>
    </rPh>
    <rPh sb="133" eb="134">
      <t>オヨ</t>
    </rPh>
    <rPh sb="139" eb="141">
      <t>ケイヒ</t>
    </rPh>
    <rPh sb="142" eb="144">
      <t>セツゲン</t>
    </rPh>
    <rPh sb="145" eb="147">
      <t>ヒツヨウ</t>
    </rPh>
    <rPh sb="151" eb="152">
      <t>カンガ</t>
    </rPh>
    <phoneticPr fontId="4"/>
  </si>
  <si>
    <t>　経常収支比率は100％を超えており黒字経営となっているが、経費回収率が100％を下回っていることから、下水道使用料で賄うべき費用を一般会計からの繰入金等で補てんしている状況である。
　汚水処理原価が平均より低く、維持管理費等の経費節減効果が現れている。
　施設利用率については平均を下回っているが、整備区域を拡大中であることから、今後、向上していくものと見込まれる。</t>
    <rPh sb="1" eb="3">
      <t>ケイジョウ</t>
    </rPh>
    <rPh sb="3" eb="5">
      <t>シュウシ</t>
    </rPh>
    <rPh sb="5" eb="7">
      <t>ヒリツ</t>
    </rPh>
    <rPh sb="13" eb="14">
      <t>コ</t>
    </rPh>
    <rPh sb="18" eb="20">
      <t>クロジ</t>
    </rPh>
    <rPh sb="20" eb="22">
      <t>ケイエイ</t>
    </rPh>
    <rPh sb="30" eb="32">
      <t>ケイヒ</t>
    </rPh>
    <rPh sb="32" eb="34">
      <t>カイシュウ</t>
    </rPh>
    <rPh sb="34" eb="35">
      <t>リツ</t>
    </rPh>
    <rPh sb="41" eb="43">
      <t>シタマワ</t>
    </rPh>
    <rPh sb="52" eb="55">
      <t>ゲスイドウ</t>
    </rPh>
    <rPh sb="55" eb="58">
      <t>シヨウリョウ</t>
    </rPh>
    <rPh sb="59" eb="60">
      <t>マカナ</t>
    </rPh>
    <rPh sb="63" eb="65">
      <t>ヒヨウ</t>
    </rPh>
    <rPh sb="66" eb="68">
      <t>イッパン</t>
    </rPh>
    <rPh sb="68" eb="70">
      <t>カイケイ</t>
    </rPh>
    <rPh sb="73" eb="75">
      <t>クリイレ</t>
    </rPh>
    <rPh sb="75" eb="77">
      <t>キントウ</t>
    </rPh>
    <rPh sb="78" eb="79">
      <t>ホ</t>
    </rPh>
    <rPh sb="85" eb="87">
      <t>ジョウキョウ</t>
    </rPh>
    <rPh sb="93" eb="95">
      <t>オスイ</t>
    </rPh>
    <rPh sb="95" eb="97">
      <t>ショリ</t>
    </rPh>
    <rPh sb="97" eb="99">
      <t>ゲンカ</t>
    </rPh>
    <rPh sb="100" eb="102">
      <t>ヘイキン</t>
    </rPh>
    <rPh sb="104" eb="105">
      <t>ヒク</t>
    </rPh>
    <rPh sb="107" eb="109">
      <t>イジ</t>
    </rPh>
    <rPh sb="109" eb="113">
      <t>カンリヒトウ</t>
    </rPh>
    <rPh sb="114" eb="116">
      <t>ケイヒ</t>
    </rPh>
    <rPh sb="116" eb="118">
      <t>セツゲン</t>
    </rPh>
    <rPh sb="118" eb="120">
      <t>コウカ</t>
    </rPh>
    <rPh sb="121" eb="122">
      <t>アラワ</t>
    </rPh>
    <rPh sb="129" eb="131">
      <t>シセツ</t>
    </rPh>
    <rPh sb="131" eb="134">
      <t>リヨウリツ</t>
    </rPh>
    <rPh sb="139" eb="141">
      <t>ヘイキン</t>
    </rPh>
    <rPh sb="142" eb="144">
      <t>シタマワ</t>
    </rPh>
    <rPh sb="150" eb="152">
      <t>セイビ</t>
    </rPh>
    <rPh sb="152" eb="154">
      <t>クイキ</t>
    </rPh>
    <rPh sb="155" eb="158">
      <t>カクダイチュウ</t>
    </rPh>
    <rPh sb="166" eb="16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</si>
</sst>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0.02</c:v>
                </c:pt>
                <c:pt idx="1">
                  <c:v>0.02</c:v>
                </c:pt>
                <c:pt idx="2">
                  <c:v>0.03</c:v>
                </c:pt>
                <c:pt idx="3">
                  <c:v>0.08</c:v>
                </c:pt>
                <c:pt idx="4">
                  <c:v>0.06</c:v>
                </c:pt>
              </c:numCache>
            </c:numRef>
          </c:val>
        </c:ser>
        <c:dLbls>
          <c:showLegendKey val="0"/>
          <c:showVal val="0"/>
          <c:showCatName val="0"/>
          <c:showSerName val="0"/>
          <c:showPercent val="0"/>
          <c:showBubbleSize val="0"/>
        </c:dLbls>
        <c:gapWidth val="150"/>
        <c:axId val="34293632"/>
        <c:axId val="343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34293632"/>
        <c:axId val="34312192"/>
      </c:lineChart>
      <c:dateAx>
        <c:axId val="34293632"/>
        <c:scaling>
          <c:orientation val="minMax"/>
        </c:scaling>
        <c:delete val="1"/>
        <c:axPos val="b"/>
        <c:numFmt formatCode="ge" sourceLinked="1"/>
        <c:majorTickMark val="none"/>
        <c:minorTickMark val="none"/>
        <c:tickLblPos val="none"/>
        <c:crossAx val="34312192"/>
        <c:crosses val="autoZero"/>
        <c:auto val="1"/>
        <c:lblOffset val="100"/>
        <c:baseTimeUnit val="years"/>
      </c:dateAx>
      <c:valAx>
        <c:axId val="343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62.48</c:v>
                </c:pt>
                <c:pt idx="1">
                  <c:v>63.75</c:v>
                </c:pt>
                <c:pt idx="2">
                  <c:v>59.59</c:v>
                </c:pt>
                <c:pt idx="3">
                  <c:v>61.23</c:v>
                </c:pt>
                <c:pt idx="4">
                  <c:v>63.61</c:v>
                </c:pt>
              </c:numCache>
            </c:numRef>
          </c:val>
        </c:ser>
        <c:dLbls>
          <c:showLegendKey val="0"/>
          <c:showVal val="0"/>
          <c:showCatName val="0"/>
          <c:showSerName val="0"/>
          <c:showPercent val="0"/>
          <c:showBubbleSize val="0"/>
        </c:dLbls>
        <c:gapWidth val="150"/>
        <c:axId val="84789504"/>
        <c:axId val="847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84789504"/>
        <c:axId val="84799872"/>
      </c:lineChart>
      <c:dateAx>
        <c:axId val="84789504"/>
        <c:scaling>
          <c:orientation val="minMax"/>
        </c:scaling>
        <c:delete val="1"/>
        <c:axPos val="b"/>
        <c:numFmt formatCode="ge" sourceLinked="1"/>
        <c:majorTickMark val="none"/>
        <c:minorTickMark val="none"/>
        <c:tickLblPos val="none"/>
        <c:crossAx val="84799872"/>
        <c:crosses val="autoZero"/>
        <c:auto val="1"/>
        <c:lblOffset val="100"/>
        <c:baseTimeUnit val="years"/>
      </c:dateAx>
      <c:valAx>
        <c:axId val="847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93.91</c:v>
                </c:pt>
                <c:pt idx="1">
                  <c:v>94.58</c:v>
                </c:pt>
                <c:pt idx="2">
                  <c:v>94.62</c:v>
                </c:pt>
                <c:pt idx="3">
                  <c:v>95.26</c:v>
                </c:pt>
                <c:pt idx="4">
                  <c:v>95.5</c:v>
                </c:pt>
              </c:numCache>
            </c:numRef>
          </c:val>
        </c:ser>
        <c:dLbls>
          <c:showLegendKey val="0"/>
          <c:showVal val="0"/>
          <c:showCatName val="0"/>
          <c:showSerName val="0"/>
          <c:showPercent val="0"/>
          <c:showBubbleSize val="0"/>
        </c:dLbls>
        <c:gapWidth val="150"/>
        <c:axId val="86988672"/>
        <c:axId val="869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86988672"/>
        <c:axId val="86994944"/>
      </c:lineChart>
      <c:dateAx>
        <c:axId val="86988672"/>
        <c:scaling>
          <c:orientation val="minMax"/>
        </c:scaling>
        <c:delete val="1"/>
        <c:axPos val="b"/>
        <c:numFmt formatCode="ge" sourceLinked="1"/>
        <c:majorTickMark val="none"/>
        <c:minorTickMark val="none"/>
        <c:tickLblPos val="none"/>
        <c:crossAx val="86994944"/>
        <c:crosses val="autoZero"/>
        <c:auto val="1"/>
        <c:lblOffset val="100"/>
        <c:baseTimeUnit val="years"/>
      </c:dateAx>
      <c:valAx>
        <c:axId val="86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104.68</c:v>
                </c:pt>
                <c:pt idx="1">
                  <c:v>102.18</c:v>
                </c:pt>
                <c:pt idx="2">
                  <c:v>105.84</c:v>
                </c:pt>
                <c:pt idx="3">
                  <c:v>101.77</c:v>
                </c:pt>
                <c:pt idx="4">
                  <c:v>103.51</c:v>
                </c:pt>
              </c:numCache>
            </c:numRef>
          </c:val>
        </c:ser>
        <c:dLbls>
          <c:showLegendKey val="0"/>
          <c:showVal val="0"/>
          <c:showCatName val="0"/>
          <c:showSerName val="0"/>
          <c:showPercent val="0"/>
          <c:showBubbleSize val="0"/>
        </c:dLbls>
        <c:gapWidth val="150"/>
        <c:axId val="34866688"/>
        <c:axId val="348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34866688"/>
        <c:axId val="34868608"/>
      </c:lineChart>
      <c:dateAx>
        <c:axId val="34866688"/>
        <c:scaling>
          <c:orientation val="minMax"/>
        </c:scaling>
        <c:delete val="1"/>
        <c:axPos val="b"/>
        <c:numFmt formatCode="ge" sourceLinked="1"/>
        <c:majorTickMark val="none"/>
        <c:minorTickMark val="none"/>
        <c:tickLblPos val="none"/>
        <c:crossAx val="34868608"/>
        <c:crosses val="autoZero"/>
        <c:auto val="1"/>
        <c:lblOffset val="100"/>
        <c:baseTimeUnit val="years"/>
      </c:dateAx>
      <c:valAx>
        <c:axId val="348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3.35</c:v>
                </c:pt>
                <c:pt idx="1">
                  <c:v>5</c:v>
                </c:pt>
                <c:pt idx="2">
                  <c:v>6.55</c:v>
                </c:pt>
                <c:pt idx="3">
                  <c:v>8.0500000000000007</c:v>
                </c:pt>
                <c:pt idx="4">
                  <c:v>19.89</c:v>
                </c:pt>
              </c:numCache>
            </c:numRef>
          </c:val>
        </c:ser>
        <c:dLbls>
          <c:showLegendKey val="0"/>
          <c:showVal val="0"/>
          <c:showCatName val="0"/>
          <c:showSerName val="0"/>
          <c:showPercent val="0"/>
          <c:showBubbleSize val="0"/>
        </c:dLbls>
        <c:gapWidth val="150"/>
        <c:axId val="34899072"/>
        <c:axId val="34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34899072"/>
        <c:axId val="34900992"/>
      </c:lineChart>
      <c:dateAx>
        <c:axId val="34899072"/>
        <c:scaling>
          <c:orientation val="minMax"/>
        </c:scaling>
        <c:delete val="1"/>
        <c:axPos val="b"/>
        <c:numFmt formatCode="ge" sourceLinked="1"/>
        <c:majorTickMark val="none"/>
        <c:minorTickMark val="none"/>
        <c:tickLblPos val="none"/>
        <c:crossAx val="34900992"/>
        <c:crosses val="autoZero"/>
        <c:auto val="1"/>
        <c:lblOffset val="100"/>
        <c:baseTimeUnit val="years"/>
      </c:dateAx>
      <c:valAx>
        <c:axId val="34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0.18</c:v>
                </c:pt>
                <c:pt idx="1">
                  <c:v>0.17</c:v>
                </c:pt>
                <c:pt idx="2">
                  <c:v>0.36</c:v>
                </c:pt>
                <c:pt idx="3">
                  <c:v>0.32</c:v>
                </c:pt>
                <c:pt idx="4">
                  <c:v>0.26</c:v>
                </c:pt>
              </c:numCache>
            </c:numRef>
          </c:val>
        </c:ser>
        <c:dLbls>
          <c:showLegendKey val="0"/>
          <c:showVal val="0"/>
          <c:showCatName val="0"/>
          <c:showSerName val="0"/>
          <c:showPercent val="0"/>
          <c:showBubbleSize val="0"/>
        </c:dLbls>
        <c:gapWidth val="150"/>
        <c:axId val="34956032"/>
        <c:axId val="349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34956032"/>
        <c:axId val="34957952"/>
      </c:lineChart>
      <c:dateAx>
        <c:axId val="34956032"/>
        <c:scaling>
          <c:orientation val="minMax"/>
        </c:scaling>
        <c:delete val="1"/>
        <c:axPos val="b"/>
        <c:numFmt formatCode="ge" sourceLinked="1"/>
        <c:majorTickMark val="none"/>
        <c:minorTickMark val="none"/>
        <c:tickLblPos val="none"/>
        <c:crossAx val="34957952"/>
        <c:crosses val="autoZero"/>
        <c:auto val="1"/>
        <c:lblOffset val="100"/>
        <c:baseTimeUnit val="years"/>
      </c:dateAx>
      <c:valAx>
        <c:axId val="349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992896"/>
        <c:axId val="349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34992896"/>
        <c:axId val="34994816"/>
      </c:lineChart>
      <c:dateAx>
        <c:axId val="34992896"/>
        <c:scaling>
          <c:orientation val="minMax"/>
        </c:scaling>
        <c:delete val="1"/>
        <c:axPos val="b"/>
        <c:numFmt formatCode="ge" sourceLinked="1"/>
        <c:majorTickMark val="none"/>
        <c:minorTickMark val="none"/>
        <c:tickLblPos val="none"/>
        <c:crossAx val="34994816"/>
        <c:crosses val="autoZero"/>
        <c:auto val="1"/>
        <c:lblOffset val="100"/>
        <c:baseTimeUnit val="years"/>
      </c:dateAx>
      <c:valAx>
        <c:axId val="34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238.56</c:v>
                </c:pt>
                <c:pt idx="1">
                  <c:v>148.44999999999999</c:v>
                </c:pt>
                <c:pt idx="2">
                  <c:v>153.13</c:v>
                </c:pt>
                <c:pt idx="3">
                  <c:v>147.08000000000001</c:v>
                </c:pt>
                <c:pt idx="4">
                  <c:v>57.98</c:v>
                </c:pt>
              </c:numCache>
            </c:numRef>
          </c:val>
        </c:ser>
        <c:dLbls>
          <c:showLegendKey val="0"/>
          <c:showVal val="0"/>
          <c:showCatName val="0"/>
          <c:showSerName val="0"/>
          <c:showPercent val="0"/>
          <c:showBubbleSize val="0"/>
        </c:dLbls>
        <c:gapWidth val="150"/>
        <c:axId val="83603840"/>
        <c:axId val="836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83603840"/>
        <c:axId val="83605760"/>
      </c:lineChart>
      <c:dateAx>
        <c:axId val="83603840"/>
        <c:scaling>
          <c:orientation val="minMax"/>
        </c:scaling>
        <c:delete val="1"/>
        <c:axPos val="b"/>
        <c:numFmt formatCode="ge" sourceLinked="1"/>
        <c:majorTickMark val="none"/>
        <c:minorTickMark val="none"/>
        <c:tickLblPos val="none"/>
        <c:crossAx val="83605760"/>
        <c:crosses val="autoZero"/>
        <c:auto val="1"/>
        <c:lblOffset val="100"/>
        <c:baseTimeUnit val="years"/>
      </c:dateAx>
      <c:valAx>
        <c:axId val="836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717.48</c:v>
                </c:pt>
                <c:pt idx="1">
                  <c:v>708.47</c:v>
                </c:pt>
                <c:pt idx="2">
                  <c:v>700.15</c:v>
                </c:pt>
                <c:pt idx="3">
                  <c:v>696.28</c:v>
                </c:pt>
                <c:pt idx="4">
                  <c:v>685.89</c:v>
                </c:pt>
              </c:numCache>
            </c:numRef>
          </c:val>
        </c:ser>
        <c:dLbls>
          <c:showLegendKey val="0"/>
          <c:showVal val="0"/>
          <c:showCatName val="0"/>
          <c:showSerName val="0"/>
          <c:showPercent val="0"/>
          <c:showBubbleSize val="0"/>
        </c:dLbls>
        <c:gapWidth val="150"/>
        <c:axId val="83640320"/>
        <c:axId val="83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83640320"/>
        <c:axId val="83642240"/>
      </c:lineChart>
      <c:dateAx>
        <c:axId val="83640320"/>
        <c:scaling>
          <c:orientation val="minMax"/>
        </c:scaling>
        <c:delete val="1"/>
        <c:axPos val="b"/>
        <c:numFmt formatCode="ge" sourceLinked="1"/>
        <c:majorTickMark val="none"/>
        <c:minorTickMark val="none"/>
        <c:tickLblPos val="none"/>
        <c:crossAx val="83642240"/>
        <c:crosses val="autoZero"/>
        <c:auto val="1"/>
        <c:lblOffset val="100"/>
        <c:baseTimeUnit val="years"/>
      </c:dateAx>
      <c:valAx>
        <c:axId val="836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103.7</c:v>
                </c:pt>
                <c:pt idx="1">
                  <c:v>98.4</c:v>
                </c:pt>
                <c:pt idx="2">
                  <c:v>102.92</c:v>
                </c:pt>
                <c:pt idx="3">
                  <c:v>96.89</c:v>
                </c:pt>
                <c:pt idx="4">
                  <c:v>99.83</c:v>
                </c:pt>
              </c:numCache>
            </c:numRef>
          </c:val>
        </c:ser>
        <c:dLbls>
          <c:showLegendKey val="0"/>
          <c:showVal val="0"/>
          <c:showCatName val="0"/>
          <c:showSerName val="0"/>
          <c:showPercent val="0"/>
          <c:showBubbleSize val="0"/>
        </c:dLbls>
        <c:gapWidth val="150"/>
        <c:axId val="83668352"/>
        <c:axId val="836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83668352"/>
        <c:axId val="83674624"/>
      </c:lineChart>
      <c:dateAx>
        <c:axId val="83668352"/>
        <c:scaling>
          <c:orientation val="minMax"/>
        </c:scaling>
        <c:delete val="1"/>
        <c:axPos val="b"/>
        <c:numFmt formatCode="ge" sourceLinked="1"/>
        <c:majorTickMark val="none"/>
        <c:minorTickMark val="none"/>
        <c:tickLblPos val="none"/>
        <c:crossAx val="83674624"/>
        <c:crosses val="autoZero"/>
        <c:auto val="1"/>
        <c:lblOffset val="100"/>
        <c:baseTimeUnit val="years"/>
      </c:dateAx>
      <c:valAx>
        <c:axId val="83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142.79</c:v>
                </c:pt>
                <c:pt idx="1">
                  <c:v>150.18</c:v>
                </c:pt>
                <c:pt idx="2">
                  <c:v>143.72</c:v>
                </c:pt>
                <c:pt idx="3">
                  <c:v>152.72999999999999</c:v>
                </c:pt>
                <c:pt idx="4">
                  <c:v>148.51</c:v>
                </c:pt>
              </c:numCache>
            </c:numRef>
          </c:val>
        </c:ser>
        <c:dLbls>
          <c:showLegendKey val="0"/>
          <c:showVal val="0"/>
          <c:showCatName val="0"/>
          <c:showSerName val="0"/>
          <c:showPercent val="0"/>
          <c:showBubbleSize val="0"/>
        </c:dLbls>
        <c:gapWidth val="150"/>
        <c:axId val="84765312"/>
        <c:axId val="847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84765312"/>
        <c:axId val="84771584"/>
      </c:lineChart>
      <c:dateAx>
        <c:axId val="84765312"/>
        <c:scaling>
          <c:orientation val="minMax"/>
        </c:scaling>
        <c:delete val="1"/>
        <c:axPos val="b"/>
        <c:numFmt formatCode="ge" sourceLinked="1"/>
        <c:majorTickMark val="none"/>
        <c:minorTickMark val="none"/>
        <c:tickLblPos val="none"/>
        <c:crossAx val="84771584"/>
        <c:crosses val="autoZero"/>
        <c:auto val="1"/>
        <c:lblOffset val="100"/>
        <c:baseTimeUnit val="years"/>
      </c:dateAx>
      <c:valAx>
        <c:axId val="847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194875</v>
      </c>
      <c r="AM8" s="64"/>
      <c r="AN8" s="64"/>
      <c r="AO8" s="64"/>
      <c r="AP8" s="64"/>
      <c r="AQ8" s="64"/>
      <c r="AR8" s="64"/>
      <c r="AS8" s="64"/>
      <c r="AT8" s="63">
        <f>データ!S6</f>
        <v>1023.23</v>
      </c>
      <c r="AU8" s="63"/>
      <c r="AV8" s="63"/>
      <c r="AW8" s="63"/>
      <c r="AX8" s="63"/>
      <c r="AY8" s="63"/>
      <c r="AZ8" s="63"/>
      <c r="BA8" s="63"/>
      <c r="BB8" s="63">
        <f>データ!T6</f>
        <v>190.45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57.19</v>
      </c>
      <c r="J10" s="63"/>
      <c r="K10" s="63"/>
      <c r="L10" s="63"/>
      <c r="M10" s="63"/>
      <c r="N10" s="63"/>
      <c r="O10" s="63"/>
      <c r="P10" s="63">
        <f>データ!O6</f>
        <v>59.32</v>
      </c>
      <c r="Q10" s="63"/>
      <c r="R10" s="63"/>
      <c r="S10" s="63"/>
      <c r="T10" s="63"/>
      <c r="U10" s="63"/>
      <c r="V10" s="63"/>
      <c r="W10" s="63">
        <f>データ!P6</f>
        <v>77.89</v>
      </c>
      <c r="X10" s="63"/>
      <c r="Y10" s="63"/>
      <c r="Z10" s="63"/>
      <c r="AA10" s="63"/>
      <c r="AB10" s="63"/>
      <c r="AC10" s="63"/>
      <c r="AD10" s="64">
        <f>データ!Q6</f>
        <v>2700</v>
      </c>
      <c r="AE10" s="64"/>
      <c r="AF10" s="64"/>
      <c r="AG10" s="64"/>
      <c r="AH10" s="64"/>
      <c r="AI10" s="64"/>
      <c r="AJ10" s="64"/>
      <c r="AK10" s="2"/>
      <c r="AL10" s="64">
        <f>データ!U6</f>
        <v>114969</v>
      </c>
      <c r="AM10" s="64"/>
      <c r="AN10" s="64"/>
      <c r="AO10" s="64"/>
      <c r="AP10" s="64"/>
      <c r="AQ10" s="64"/>
      <c r="AR10" s="64"/>
      <c r="AS10" s="64"/>
      <c r="AT10" s="63">
        <f>データ!V6</f>
        <v>31.69</v>
      </c>
      <c r="AU10" s="63"/>
      <c r="AV10" s="63"/>
      <c r="AW10" s="63"/>
      <c r="AX10" s="63"/>
      <c r="AY10" s="63"/>
      <c r="AZ10" s="63"/>
      <c r="BA10" s="63"/>
      <c r="BB10" s="63">
        <f>データ!W6</f>
        <v>3627.93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352039</v>
      </c>
      <c r="D6" s="31">
        <f t="shared" si="3"/>
        <v>46</v>
      </c>
      <c r="E6" s="31">
        <f t="shared" si="3"/>
        <v>17</v>
      </c>
      <c r="F6" s="31">
        <f t="shared" si="3"/>
        <v>1</v>
      </c>
      <c r="G6" s="31">
        <f t="shared" si="3"/>
        <v>0</v>
      </c>
      <c r="H6" s="31" t="str">
        <f t="shared" si="3"/>
        <v>山口県　山口市</v>
      </c>
      <c r="I6" s="31" t="str">
        <f t="shared" si="3"/>
        <v>法適用</v>
      </c>
      <c r="J6" s="31" t="str">
        <f t="shared" si="3"/>
        <v>下水道事業</v>
      </c>
      <c r="K6" s="31" t="str">
        <f t="shared" si="3"/>
        <v>公共下水道</v>
      </c>
      <c r="L6" s="31" t="str">
        <f t="shared" si="3"/>
        <v>Ad</v>
      </c>
      <c r="M6" s="32" t="str">
        <f t="shared" si="3"/>
        <v>-</v>
      </c>
      <c r="N6" s="32">
        <f t="shared" si="3"/>
        <v>57.19</v>
      </c>
      <c r="O6" s="32">
        <f t="shared" si="3"/>
        <v>59.32</v>
      </c>
      <c r="P6" s="32">
        <f t="shared" si="3"/>
        <v>77.89</v>
      </c>
      <c r="Q6" s="32">
        <f t="shared" si="3"/>
        <v>2700</v>
      </c>
      <c r="R6" s="32">
        <f t="shared" si="3"/>
        <v>194875</v>
      </c>
      <c r="S6" s="32">
        <f t="shared" si="3"/>
        <v>1023.23</v>
      </c>
      <c r="T6" s="32">
        <f t="shared" si="3"/>
        <v>190.45</v>
      </c>
      <c r="U6" s="32">
        <f t="shared" si="3"/>
        <v>114969</v>
      </c>
      <c r="V6" s="32">
        <f t="shared" si="3"/>
        <v>31.69</v>
      </c>
      <c r="W6" s="32">
        <f t="shared" si="3"/>
        <v>3627.93</v>
      </c>
      <c r="X6" s="33">
        <f>IF(X7="",NA(),X7)</f>
        <v>104.68</v>
      </c>
      <c r="Y6" s="33">
        <f t="shared" ref="Y6:AG6" si="4">IF(Y7="",NA(),Y7)</f>
        <v>102.18</v>
      </c>
      <c r="Z6" s="33">
        <f t="shared" si="4"/>
        <v>105.84</v>
      </c>
      <c r="AA6" s="33">
        <f t="shared" si="4"/>
        <v>101.77</v>
      </c>
      <c r="AB6" s="33">
        <f t="shared" si="4"/>
        <v>103.51</v>
      </c>
      <c r="AC6" s="33">
        <f t="shared" si="4"/>
        <v>105.37</v>
      </c>
      <c r="AD6" s="33">
        <f t="shared" si="4"/>
        <v>104.92</v>
      </c>
      <c r="AE6" s="33">
        <f t="shared" si="4"/>
        <v>104.17</v>
      </c>
      <c r="AF6" s="33">
        <f t="shared" si="4"/>
        <v>105.07</v>
      </c>
      <c r="AG6" s="33">
        <f t="shared" si="4"/>
        <v>108.53</v>
      </c>
      <c r="AH6" s="32" t="str">
        <f>IF(AH7="","",IF(AH7="-","【-】","【"&amp;SUBSTITUTE(TEXT(AH7,"#,##0.00"),"-","△")&amp;"】"))</f>
        <v>【107.74】</v>
      </c>
      <c r="AI6" s="32">
        <f>IF(AI7="",NA(),AI7)</f>
        <v>0</v>
      </c>
      <c r="AJ6" s="32">
        <f t="shared" ref="AJ6:AR6" si="5">IF(AJ7="",NA(),AJ7)</f>
        <v>0</v>
      </c>
      <c r="AK6" s="32">
        <f t="shared" si="5"/>
        <v>0</v>
      </c>
      <c r="AL6" s="32">
        <f t="shared" si="5"/>
        <v>0</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238.56</v>
      </c>
      <c r="AU6" s="33">
        <f t="shared" ref="AU6:BC6" si="6">IF(AU7="",NA(),AU7)</f>
        <v>148.44999999999999</v>
      </c>
      <c r="AV6" s="33">
        <f t="shared" si="6"/>
        <v>153.13</v>
      </c>
      <c r="AW6" s="33">
        <f t="shared" si="6"/>
        <v>147.08000000000001</v>
      </c>
      <c r="AX6" s="33">
        <f t="shared" si="6"/>
        <v>57.98</v>
      </c>
      <c r="AY6" s="33">
        <f t="shared" si="6"/>
        <v>151.09</v>
      </c>
      <c r="AZ6" s="33">
        <f t="shared" si="6"/>
        <v>150.22999999999999</v>
      </c>
      <c r="BA6" s="33">
        <f t="shared" si="6"/>
        <v>152.78</v>
      </c>
      <c r="BB6" s="33">
        <f t="shared" si="6"/>
        <v>179.3</v>
      </c>
      <c r="BC6" s="33">
        <f t="shared" si="6"/>
        <v>45.99</v>
      </c>
      <c r="BD6" s="32" t="str">
        <f>IF(BD7="","",IF(BD7="-","【-】","【"&amp;SUBSTITUTE(TEXT(BD7,"#,##0.00"),"-","△")&amp;"】"))</f>
        <v>【56.46】</v>
      </c>
      <c r="BE6" s="33">
        <f>IF(BE7="",NA(),BE7)</f>
        <v>717.48</v>
      </c>
      <c r="BF6" s="33">
        <f t="shared" ref="BF6:BN6" si="7">IF(BF7="",NA(),BF7)</f>
        <v>708.47</v>
      </c>
      <c r="BG6" s="33">
        <f t="shared" si="7"/>
        <v>700.15</v>
      </c>
      <c r="BH6" s="33">
        <f t="shared" si="7"/>
        <v>696.28</v>
      </c>
      <c r="BI6" s="33">
        <f t="shared" si="7"/>
        <v>685.89</v>
      </c>
      <c r="BJ6" s="33">
        <f t="shared" si="7"/>
        <v>926.49</v>
      </c>
      <c r="BK6" s="33">
        <f t="shared" si="7"/>
        <v>978.41</v>
      </c>
      <c r="BL6" s="33">
        <f t="shared" si="7"/>
        <v>935.65</v>
      </c>
      <c r="BM6" s="33">
        <f t="shared" si="7"/>
        <v>924.44</v>
      </c>
      <c r="BN6" s="33">
        <f t="shared" si="7"/>
        <v>963.16</v>
      </c>
      <c r="BO6" s="32" t="str">
        <f>IF(BO7="","",IF(BO7="-","【-】","【"&amp;SUBSTITUTE(TEXT(BO7,"#,##0.00"),"-","△")&amp;"】"))</f>
        <v>【776.35】</v>
      </c>
      <c r="BP6" s="33">
        <f>IF(BP7="",NA(),BP7)</f>
        <v>103.7</v>
      </c>
      <c r="BQ6" s="33">
        <f t="shared" ref="BQ6:BY6" si="8">IF(BQ7="",NA(),BQ7)</f>
        <v>98.4</v>
      </c>
      <c r="BR6" s="33">
        <f t="shared" si="8"/>
        <v>102.92</v>
      </c>
      <c r="BS6" s="33">
        <f t="shared" si="8"/>
        <v>96.89</v>
      </c>
      <c r="BT6" s="33">
        <f t="shared" si="8"/>
        <v>99.83</v>
      </c>
      <c r="BU6" s="33">
        <f t="shared" si="8"/>
        <v>89.03</v>
      </c>
      <c r="BV6" s="33">
        <f t="shared" si="8"/>
        <v>88.02</v>
      </c>
      <c r="BW6" s="33">
        <f t="shared" si="8"/>
        <v>90.14</v>
      </c>
      <c r="BX6" s="33">
        <f t="shared" si="8"/>
        <v>90.24</v>
      </c>
      <c r="BY6" s="33">
        <f t="shared" si="8"/>
        <v>94.82</v>
      </c>
      <c r="BZ6" s="32" t="str">
        <f>IF(BZ7="","",IF(BZ7="-","【-】","【"&amp;SUBSTITUTE(TEXT(BZ7,"#,##0.00"),"-","△")&amp;"】"))</f>
        <v>【96.57】</v>
      </c>
      <c r="CA6" s="33">
        <f>IF(CA7="",NA(),CA7)</f>
        <v>142.79</v>
      </c>
      <c r="CB6" s="33">
        <f t="shared" ref="CB6:CJ6" si="9">IF(CB7="",NA(),CB7)</f>
        <v>150.18</v>
      </c>
      <c r="CC6" s="33">
        <f t="shared" si="9"/>
        <v>143.72</v>
      </c>
      <c r="CD6" s="33">
        <f t="shared" si="9"/>
        <v>152.72999999999999</v>
      </c>
      <c r="CE6" s="33">
        <f t="shared" si="9"/>
        <v>148.51</v>
      </c>
      <c r="CF6" s="33">
        <f t="shared" si="9"/>
        <v>172.4</v>
      </c>
      <c r="CG6" s="33">
        <f t="shared" si="9"/>
        <v>172.91</v>
      </c>
      <c r="CH6" s="33">
        <f t="shared" si="9"/>
        <v>169.64</v>
      </c>
      <c r="CI6" s="33">
        <f t="shared" si="9"/>
        <v>170.22</v>
      </c>
      <c r="CJ6" s="33">
        <f t="shared" si="9"/>
        <v>162.88</v>
      </c>
      <c r="CK6" s="32" t="str">
        <f>IF(CK7="","",IF(CK7="-","【-】","【"&amp;SUBSTITUTE(TEXT(CK7,"#,##0.00"),"-","△")&amp;"】"))</f>
        <v>【142.28】</v>
      </c>
      <c r="CL6" s="33">
        <f>IF(CL7="",NA(),CL7)</f>
        <v>62.48</v>
      </c>
      <c r="CM6" s="33">
        <f t="shared" ref="CM6:CU6" si="10">IF(CM7="",NA(),CM7)</f>
        <v>63.75</v>
      </c>
      <c r="CN6" s="33">
        <f t="shared" si="10"/>
        <v>59.59</v>
      </c>
      <c r="CO6" s="33">
        <f t="shared" si="10"/>
        <v>61.23</v>
      </c>
      <c r="CP6" s="33">
        <f t="shared" si="10"/>
        <v>63.61</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93.91</v>
      </c>
      <c r="CX6" s="33">
        <f t="shared" ref="CX6:DF6" si="11">IF(CX7="",NA(),CX7)</f>
        <v>94.58</v>
      </c>
      <c r="CY6" s="33">
        <f t="shared" si="11"/>
        <v>94.62</v>
      </c>
      <c r="CZ6" s="33">
        <f t="shared" si="11"/>
        <v>95.26</v>
      </c>
      <c r="DA6" s="33">
        <f t="shared" si="11"/>
        <v>95.5</v>
      </c>
      <c r="DB6" s="33">
        <f t="shared" si="11"/>
        <v>92.41</v>
      </c>
      <c r="DC6" s="33">
        <f t="shared" si="11"/>
        <v>92.8</v>
      </c>
      <c r="DD6" s="33">
        <f t="shared" si="11"/>
        <v>92.87</v>
      </c>
      <c r="DE6" s="33">
        <f t="shared" si="11"/>
        <v>93.01</v>
      </c>
      <c r="DF6" s="33">
        <f t="shared" si="11"/>
        <v>93.12</v>
      </c>
      <c r="DG6" s="32" t="str">
        <f>IF(DG7="","",IF(DG7="-","【-】","【"&amp;SUBSTITUTE(TEXT(DG7,"#,##0.00"),"-","△")&amp;"】"))</f>
        <v>【94.57】</v>
      </c>
      <c r="DH6" s="33">
        <f>IF(DH7="",NA(),DH7)</f>
        <v>3.35</v>
      </c>
      <c r="DI6" s="33">
        <f t="shared" ref="DI6:DQ6" si="12">IF(DI7="",NA(),DI7)</f>
        <v>5</v>
      </c>
      <c r="DJ6" s="33">
        <f t="shared" si="12"/>
        <v>6.55</v>
      </c>
      <c r="DK6" s="33">
        <f t="shared" si="12"/>
        <v>8.0500000000000007</v>
      </c>
      <c r="DL6" s="33">
        <f t="shared" si="12"/>
        <v>19.89</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0.18</v>
      </c>
      <c r="DT6" s="33">
        <f t="shared" ref="DT6:EB6" si="13">IF(DT7="",NA(),DT7)</f>
        <v>0.17</v>
      </c>
      <c r="DU6" s="33">
        <f t="shared" si="13"/>
        <v>0.36</v>
      </c>
      <c r="DV6" s="33">
        <f t="shared" si="13"/>
        <v>0.32</v>
      </c>
      <c r="DW6" s="33">
        <f t="shared" si="13"/>
        <v>0.26</v>
      </c>
      <c r="DX6" s="33">
        <f t="shared" si="13"/>
        <v>2.2400000000000002</v>
      </c>
      <c r="DY6" s="33">
        <f t="shared" si="13"/>
        <v>2.7</v>
      </c>
      <c r="DZ6" s="33">
        <f t="shared" si="13"/>
        <v>2.68</v>
      </c>
      <c r="EA6" s="33">
        <f t="shared" si="13"/>
        <v>2.82</v>
      </c>
      <c r="EB6" s="33">
        <f t="shared" si="13"/>
        <v>3.05</v>
      </c>
      <c r="EC6" s="32" t="str">
        <f>IF(EC7="","",IF(EC7="-","【-】","【"&amp;SUBSTITUTE(TEXT(EC7,"#,##0.00"),"-","△")&amp;"】"))</f>
        <v>【4.35】</v>
      </c>
      <c r="ED6" s="33">
        <f>IF(ED7="",NA(),ED7)</f>
        <v>0.02</v>
      </c>
      <c r="EE6" s="33">
        <f t="shared" ref="EE6:EM6" si="14">IF(EE7="",NA(),EE7)</f>
        <v>0.02</v>
      </c>
      <c r="EF6" s="33">
        <f t="shared" si="14"/>
        <v>0.03</v>
      </c>
      <c r="EG6" s="33">
        <f t="shared" si="14"/>
        <v>0.08</v>
      </c>
      <c r="EH6" s="33">
        <f t="shared" si="14"/>
        <v>0.06</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352039</v>
      </c>
      <c r="D7" s="35">
        <v>46</v>
      </c>
      <c r="E7" s="35">
        <v>17</v>
      </c>
      <c r="F7" s="35">
        <v>1</v>
      </c>
      <c r="G7" s="35">
        <v>0</v>
      </c>
      <c r="H7" s="35" t="s">
        <v>96</v>
      </c>
      <c r="I7" s="35" t="s">
        <v>97</v>
      </c>
      <c r="J7" s="35" t="s">
        <v>98</v>
      </c>
      <c r="K7" s="35" t="s">
        <v>99</v>
      </c>
      <c r="L7" s="35" t="s">
        <v>100</v>
      </c>
      <c r="M7" s="36" t="s">
        <v>101</v>
      </c>
      <c r="N7" s="36">
        <v>57.19</v>
      </c>
      <c r="O7" s="36">
        <v>59.32</v>
      </c>
      <c r="P7" s="36">
        <v>77.89</v>
      </c>
      <c r="Q7" s="36">
        <v>2700</v>
      </c>
      <c r="R7" s="36">
        <v>194875</v>
      </c>
      <c r="S7" s="36">
        <v>1023.23</v>
      </c>
      <c r="T7" s="36">
        <v>190.45</v>
      </c>
      <c r="U7" s="36">
        <v>114969</v>
      </c>
      <c r="V7" s="36">
        <v>31.69</v>
      </c>
      <c r="W7" s="36">
        <v>3627.93</v>
      </c>
      <c r="X7" s="36">
        <v>104.68</v>
      </c>
      <c r="Y7" s="36">
        <v>102.18</v>
      </c>
      <c r="Z7" s="36">
        <v>105.84</v>
      </c>
      <c r="AA7" s="36">
        <v>101.77</v>
      </c>
      <c r="AB7" s="36">
        <v>103.51</v>
      </c>
      <c r="AC7" s="36">
        <v>105.37</v>
      </c>
      <c r="AD7" s="36">
        <v>104.92</v>
      </c>
      <c r="AE7" s="36">
        <v>104.17</v>
      </c>
      <c r="AF7" s="36">
        <v>105.07</v>
      </c>
      <c r="AG7" s="36">
        <v>108.53</v>
      </c>
      <c r="AH7" s="36">
        <v>107.74</v>
      </c>
      <c r="AI7" s="36">
        <v>0</v>
      </c>
      <c r="AJ7" s="36">
        <v>0</v>
      </c>
      <c r="AK7" s="36">
        <v>0</v>
      </c>
      <c r="AL7" s="36">
        <v>0</v>
      </c>
      <c r="AM7" s="36">
        <v>0</v>
      </c>
      <c r="AN7" s="36">
        <v>27.81</v>
      </c>
      <c r="AO7" s="36">
        <v>23.04</v>
      </c>
      <c r="AP7" s="36">
        <v>19.97</v>
      </c>
      <c r="AQ7" s="36">
        <v>23.32</v>
      </c>
      <c r="AR7" s="36">
        <v>4.72</v>
      </c>
      <c r="AS7" s="36">
        <v>4.71</v>
      </c>
      <c r="AT7" s="36">
        <v>238.56</v>
      </c>
      <c r="AU7" s="36">
        <v>148.44999999999999</v>
      </c>
      <c r="AV7" s="36">
        <v>153.13</v>
      </c>
      <c r="AW7" s="36">
        <v>147.08000000000001</v>
      </c>
      <c r="AX7" s="36">
        <v>57.98</v>
      </c>
      <c r="AY7" s="36">
        <v>151.09</v>
      </c>
      <c r="AZ7" s="36">
        <v>150.22999999999999</v>
      </c>
      <c r="BA7" s="36">
        <v>152.78</v>
      </c>
      <c r="BB7" s="36">
        <v>179.3</v>
      </c>
      <c r="BC7" s="36">
        <v>45.99</v>
      </c>
      <c r="BD7" s="36">
        <v>56.46</v>
      </c>
      <c r="BE7" s="36">
        <v>717.48</v>
      </c>
      <c r="BF7" s="36">
        <v>708.47</v>
      </c>
      <c r="BG7" s="36">
        <v>700.15</v>
      </c>
      <c r="BH7" s="36">
        <v>696.28</v>
      </c>
      <c r="BI7" s="36">
        <v>685.89</v>
      </c>
      <c r="BJ7" s="36">
        <v>926.49</v>
      </c>
      <c r="BK7" s="36">
        <v>978.41</v>
      </c>
      <c r="BL7" s="36">
        <v>935.65</v>
      </c>
      <c r="BM7" s="36">
        <v>924.44</v>
      </c>
      <c r="BN7" s="36">
        <v>963.16</v>
      </c>
      <c r="BO7" s="36">
        <v>776.35</v>
      </c>
      <c r="BP7" s="36">
        <v>103.7</v>
      </c>
      <c r="BQ7" s="36">
        <v>98.4</v>
      </c>
      <c r="BR7" s="36">
        <v>102.92</v>
      </c>
      <c r="BS7" s="36">
        <v>96.89</v>
      </c>
      <c r="BT7" s="36">
        <v>99.83</v>
      </c>
      <c r="BU7" s="36">
        <v>89.03</v>
      </c>
      <c r="BV7" s="36">
        <v>88.02</v>
      </c>
      <c r="BW7" s="36">
        <v>90.14</v>
      </c>
      <c r="BX7" s="36">
        <v>90.24</v>
      </c>
      <c r="BY7" s="36">
        <v>94.82</v>
      </c>
      <c r="BZ7" s="36">
        <v>96.57</v>
      </c>
      <c r="CA7" s="36">
        <v>142.79</v>
      </c>
      <c r="CB7" s="36">
        <v>150.18</v>
      </c>
      <c r="CC7" s="36">
        <v>143.72</v>
      </c>
      <c r="CD7" s="36">
        <v>152.72999999999999</v>
      </c>
      <c r="CE7" s="36">
        <v>148.51</v>
      </c>
      <c r="CF7" s="36">
        <v>172.4</v>
      </c>
      <c r="CG7" s="36">
        <v>172.91</v>
      </c>
      <c r="CH7" s="36">
        <v>169.64</v>
      </c>
      <c r="CI7" s="36">
        <v>170.22</v>
      </c>
      <c r="CJ7" s="36">
        <v>162.88</v>
      </c>
      <c r="CK7" s="36">
        <v>142.28</v>
      </c>
      <c r="CL7" s="36">
        <v>62.48</v>
      </c>
      <c r="CM7" s="36">
        <v>63.75</v>
      </c>
      <c r="CN7" s="36">
        <v>59.59</v>
      </c>
      <c r="CO7" s="36">
        <v>61.23</v>
      </c>
      <c r="CP7" s="36">
        <v>63.61</v>
      </c>
      <c r="CQ7" s="36">
        <v>68.09</v>
      </c>
      <c r="CR7" s="36">
        <v>68.209999999999994</v>
      </c>
      <c r="CS7" s="36">
        <v>67.569999999999993</v>
      </c>
      <c r="CT7" s="36">
        <v>67.099999999999994</v>
      </c>
      <c r="CU7" s="36">
        <v>67.95</v>
      </c>
      <c r="CV7" s="36">
        <v>60.35</v>
      </c>
      <c r="CW7" s="36">
        <v>93.91</v>
      </c>
      <c r="CX7" s="36">
        <v>94.58</v>
      </c>
      <c r="CY7" s="36">
        <v>94.62</v>
      </c>
      <c r="CZ7" s="36">
        <v>95.26</v>
      </c>
      <c r="DA7" s="36">
        <v>95.5</v>
      </c>
      <c r="DB7" s="36">
        <v>92.41</v>
      </c>
      <c r="DC7" s="36">
        <v>92.8</v>
      </c>
      <c r="DD7" s="36">
        <v>92.87</v>
      </c>
      <c r="DE7" s="36">
        <v>93.01</v>
      </c>
      <c r="DF7" s="36">
        <v>93.12</v>
      </c>
      <c r="DG7" s="36">
        <v>94.57</v>
      </c>
      <c r="DH7" s="36">
        <v>3.35</v>
      </c>
      <c r="DI7" s="36">
        <v>5</v>
      </c>
      <c r="DJ7" s="36">
        <v>6.55</v>
      </c>
      <c r="DK7" s="36">
        <v>8.0500000000000007</v>
      </c>
      <c r="DL7" s="36">
        <v>19.89</v>
      </c>
      <c r="DM7" s="36">
        <v>16.79</v>
      </c>
      <c r="DN7" s="36">
        <v>16.55</v>
      </c>
      <c r="DO7" s="36">
        <v>16.02</v>
      </c>
      <c r="DP7" s="36">
        <v>16.559999999999999</v>
      </c>
      <c r="DQ7" s="36">
        <v>28.35</v>
      </c>
      <c r="DR7" s="36">
        <v>36.270000000000003</v>
      </c>
      <c r="DS7" s="36">
        <v>0.18</v>
      </c>
      <c r="DT7" s="36">
        <v>0.17</v>
      </c>
      <c r="DU7" s="36">
        <v>0.36</v>
      </c>
      <c r="DV7" s="36">
        <v>0.32</v>
      </c>
      <c r="DW7" s="36">
        <v>0.26</v>
      </c>
      <c r="DX7" s="36">
        <v>2.2400000000000002</v>
      </c>
      <c r="DY7" s="36">
        <v>2.7</v>
      </c>
      <c r="DZ7" s="36">
        <v>2.68</v>
      </c>
      <c r="EA7" s="36">
        <v>2.82</v>
      </c>
      <c r="EB7" s="36">
        <v>3.05</v>
      </c>
      <c r="EC7" s="36">
        <v>4.3499999999999996</v>
      </c>
      <c r="ED7" s="36">
        <v>0.02</v>
      </c>
      <c r="EE7" s="36">
        <v>0.02</v>
      </c>
      <c r="EF7" s="36">
        <v>0.03</v>
      </c>
      <c r="EG7" s="36">
        <v>0.08</v>
      </c>
      <c r="EH7" s="36">
        <v>0.06</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2016-02-15T05:53:35Z</cp:lastPrinted>
  <dcterms:created xsi:type="dcterms:W3CDTF">2016-02-03T07:45:17Z</dcterms:created>
  <dcterms:modified xsi:type="dcterms:W3CDTF">2016-02-17T04:52:32Z</dcterms:modified>
  <cp:category/>
</cp:coreProperties>
</file>