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15" windowWidth="10320" windowHeight="810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W10" i="4" s="1"/>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BB8" i="4"/>
  <c r="AT8" i="4"/>
  <c r="AL8" i="4"/>
  <c r="P8" i="4"/>
  <c r="I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<sst xmlns="http://schemas.openxmlformats.org/spreadsheetml/2006/main" count="220" uniqueCount="110">
  <si>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</si>
  <si>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</si>
  <si>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</si>
  <si>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</si>
  <si>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</si>
  <si>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</si>
  <si>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</si>
  <si>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</si>
  <si>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</si>
  <si>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</si>
  <si>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</si>
  <si>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</si>
  <si>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</si>
  <si>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</si>
  <si>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</si>
  <si>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</si>
  <si>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</si>
  <si>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</si>
  <si>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</si>
  <si>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</si>
  <si>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</si>
  <si>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</si>
  <si>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</si>
  <si>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</si>
  <si>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</si>
  <si>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</si>
  <si>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</si>
  <si>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</si>
  <si>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</si>
  <si>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</si>
  <si>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</si>
  <si>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</si>
  <si>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</si>
  <si>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</si>
  <si>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</si>
  <si>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</si>
  <si>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</si>
  <si>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</si>
  <si>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</si>
  <si>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</si>
  <si>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</si>
  <si>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</si>
  <si>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</si>
  <si>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</si>
  <si>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</si>
  <si>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</si>
  <si>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</si>
  <si>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</si>
  <si>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</si>
  <si>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</si>
  <si>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</si>
  <si>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</si>
  <si>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</si>
  <si>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</si>
  <si>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</si>
  <si>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</si>
  <si>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</si>
  <si>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</si>
  <si>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</si>
  <si>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</si>
  <si>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</si>
  <si>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</si>
  <si>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</si>
  <si>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</si>
  <si>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</si>
  <si>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</si>
  <si>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</si>
  <si>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</si>
  <si>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</si>
  <si>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</si>
  <si>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</si>
  <si>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</si>
  <si>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</si>
  <si>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</si>
  <si>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</si>
  <si>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</si>
  <si>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</si>
  <si>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</si>
  <si>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</si>
  <si>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</si>
  <si>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</si>
  <si>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</si>
  <si>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</si>
  <si>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</si>
  <si>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</si>
  <si>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</si>
  <si>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</si>
  <si>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</si>
  <si>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</si>
  <si>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</si>
  <si>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</si>
  <si>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</si>
  <si>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</si>
  <si>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</si>
  <si>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</si>
  <si>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</si>
  <si>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山口市</t>
  </si>
  <si>
    <t>法適用</t>
  </si>
  <si>
    <t>下水道事業</t>
  </si>
  <si>
    <t>特定環境保全公共下水道</t>
  </si>
  <si>
    <t>D3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</si>
  <si>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</si>
  <si>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</si>
  <si>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</si>
  <si>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</si>
  <si>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</si>
  <si>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</si>
  <si>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平成15年に着手、平成21年に供用開始された事業であることから、施設の老朽化は進んでいない。</t>
    <rPh sb="1" eb="3">
      <t>ヘイセイ</t>
    </rPh>
    <rPh sb="5" eb="6">
      <t>ネン</t>
    </rPh>
    <rPh sb="7" eb="9">
      <t>チャクシュ</t>
    </rPh>
    <rPh sb="10" eb="12">
      <t>ヘイセイ</t>
    </rPh>
    <rPh sb="14" eb="15">
      <t>ネン</t>
    </rPh>
    <rPh sb="16" eb="18">
      <t>キョウヨウ</t>
    </rPh>
    <rPh sb="18" eb="20">
      <t>カイシ</t>
    </rPh>
    <rPh sb="23" eb="25">
      <t>ジギョウ</t>
    </rPh>
    <rPh sb="33" eb="35">
      <t>シセツ</t>
    </rPh>
    <rPh sb="36" eb="39">
      <t>ロウキュウカ</t>
    </rPh>
    <rPh sb="40" eb="41">
      <t>スス</t>
    </rPh>
    <phoneticPr fontId="4"/>
  </si>
  <si>
    <t>　整備区域が拡大中であり、現時点では施設能力を十分に活用できていないことから、施設利用率が平均より大幅に低くなっているなど、事業の成果が指標に表れていない。
　経営的には公共下水道事業とあわせて行っており、適切な下水道使用料設定及びさらなる経費の節減が必要であると考える。</t>
    <rPh sb="20" eb="22">
      <t>ノウリョク</t>
    </rPh>
    <rPh sb="23" eb="25">
      <t>ジュウブン</t>
    </rPh>
    <rPh sb="26" eb="28">
      <t>カツヨウ</t>
    </rPh>
    <rPh sb="39" eb="41">
      <t>シセツ</t>
    </rPh>
    <rPh sb="41" eb="44">
      <t>リヨウリツ</t>
    </rPh>
    <rPh sb="45" eb="47">
      <t>ヘイキン</t>
    </rPh>
    <rPh sb="49" eb="51">
      <t>オオハバ</t>
    </rPh>
    <rPh sb="52" eb="53">
      <t>ヒク</t>
    </rPh>
    <rPh sb="62" eb="64">
      <t>ジギョウ</t>
    </rPh>
    <rPh sb="71" eb="72">
      <t>ヒョウ</t>
    </rPh>
    <rPh sb="85" eb="87">
      <t>コウキョウ</t>
    </rPh>
    <rPh sb="87" eb="90">
      <t>ゲスイドウ</t>
    </rPh>
    <rPh sb="90" eb="92">
      <t>ジギョウ</t>
    </rPh>
    <rPh sb="97" eb="98">
      <t>オコナ</t>
    </rPh>
    <rPh sb="103" eb="105">
      <t>テキセツ</t>
    </rPh>
    <rPh sb="106" eb="107">
      <t>シタ</t>
    </rPh>
    <phoneticPr fontId="4"/>
  </si>
  <si>
    <t>　整備区域が拡大中であることから、経常収支比率や経費回収率、施設利用率において、平均を大幅に下回っている。現時点では施設能力を活用できず、十分な下水道使用料収入が得られていない状況にあるが、経費回収率が着実に伸びてきていることから、処理区域拡大に伴い、使用料収入が確保できつつあると考えられる。
　特定環境保全公共下水道事業は人口の比較的少ない地域の整備であり、今後さらに人口減少が進むと予測できることから、施設の維持管理に見合った使用料収入が確保できるかが課題であり、公共下水道とあわせ、安定的な経営を考える必要がある。</t>
    <rPh sb="1" eb="3">
      <t>セイビ</t>
    </rPh>
    <rPh sb="3" eb="5">
      <t>クイキ</t>
    </rPh>
    <rPh sb="6" eb="9">
      <t>カクダイチュウ</t>
    </rPh>
    <rPh sb="17" eb="19">
      <t>ケイジョウ</t>
    </rPh>
    <rPh sb="19" eb="21">
      <t>シュウシ</t>
    </rPh>
    <rPh sb="21" eb="23">
      <t>ヒリツ</t>
    </rPh>
    <rPh sb="24" eb="26">
      <t>ケイヒ</t>
    </rPh>
    <rPh sb="26" eb="29">
      <t>カイシュウリツ</t>
    </rPh>
    <rPh sb="30" eb="32">
      <t>シセツ</t>
    </rPh>
    <rPh sb="32" eb="35">
      <t>リヨウリツ</t>
    </rPh>
    <rPh sb="40" eb="42">
      <t>ヘイキン</t>
    </rPh>
    <rPh sb="43" eb="45">
      <t>オオハバ</t>
    </rPh>
    <rPh sb="46" eb="48">
      <t>シタマワ</t>
    </rPh>
    <rPh sb="53" eb="56">
      <t>ゲンジテン</t>
    </rPh>
    <rPh sb="58" eb="60">
      <t>シセツ</t>
    </rPh>
    <rPh sb="60" eb="62">
      <t>ノウリョク</t>
    </rPh>
    <rPh sb="63" eb="65">
      <t>カツヨウ</t>
    </rPh>
    <rPh sb="69" eb="71">
      <t>ジュウブン</t>
    </rPh>
    <rPh sb="72" eb="75">
      <t>ゲスイドウ</t>
    </rPh>
    <rPh sb="75" eb="78">
      <t>シヨウリョウ</t>
    </rPh>
    <rPh sb="78" eb="80">
      <t>シュウニュウ</t>
    </rPh>
    <rPh sb="81" eb="82">
      <t>エ</t>
    </rPh>
    <rPh sb="88" eb="90">
      <t>ジョウキョウ</t>
    </rPh>
    <rPh sb="95" eb="97">
      <t>ケイヒ</t>
    </rPh>
    <rPh sb="97" eb="99">
      <t>カイシュウ</t>
    </rPh>
    <rPh sb="99" eb="100">
      <t>リツ</t>
    </rPh>
    <rPh sb="101" eb="103">
      <t>チャクジツ</t>
    </rPh>
    <rPh sb="104" eb="105">
      <t>ノ</t>
    </rPh>
    <rPh sb="116" eb="118">
      <t>ショリ</t>
    </rPh>
    <rPh sb="118" eb="120">
      <t>クイキ</t>
    </rPh>
    <rPh sb="120" eb="122">
      <t>カクダイ</t>
    </rPh>
    <rPh sb="123" eb="124">
      <t>トモナ</t>
    </rPh>
    <rPh sb="126" eb="129">
      <t>シヨウリョウ</t>
    </rPh>
    <rPh sb="129" eb="131">
      <t>シュウニュウ</t>
    </rPh>
    <rPh sb="132" eb="134">
      <t>カクホ</t>
    </rPh>
    <rPh sb="141" eb="142">
      <t>カンガ</t>
    </rPh>
    <rPh sb="149" eb="151">
      <t>トクテイ</t>
    </rPh>
    <rPh sb="151" eb="153">
      <t>カンキョウ</t>
    </rPh>
    <rPh sb="153" eb="155">
      <t>ホゼン</t>
    </rPh>
    <rPh sb="155" eb="157">
      <t>コウキョウ</t>
    </rPh>
    <rPh sb="157" eb="160">
      <t>ゲスイドウ</t>
    </rPh>
    <rPh sb="160" eb="162">
      <t>ジギョウ</t>
    </rPh>
    <rPh sb="163" eb="165">
      <t>ジンコウ</t>
    </rPh>
    <rPh sb="166" eb="169">
      <t>ヒカクテキ</t>
    </rPh>
    <rPh sb="169" eb="170">
      <t>スク</t>
    </rPh>
    <rPh sb="172" eb="174">
      <t>チイキ</t>
    </rPh>
    <rPh sb="175" eb="177">
      <t>セイビ</t>
    </rPh>
    <rPh sb="181" eb="183">
      <t>コンゴ</t>
    </rPh>
    <rPh sb="186" eb="188">
      <t>ジンコウ</t>
    </rPh>
    <rPh sb="188" eb="190">
      <t>ゲンショウ</t>
    </rPh>
    <rPh sb="191" eb="192">
      <t>スス</t>
    </rPh>
    <rPh sb="194" eb="196">
      <t>ヨソク</t>
    </rPh>
    <rPh sb="204" eb="206">
      <t>シセツ</t>
    </rPh>
    <rPh sb="207" eb="209">
      <t>イジ</t>
    </rPh>
    <rPh sb="209" eb="211">
      <t>カンリ</t>
    </rPh>
    <rPh sb="212" eb="214">
      <t>ミア</t>
    </rPh>
    <rPh sb="216" eb="219">
      <t>シヨウリョウ</t>
    </rPh>
    <rPh sb="219" eb="221">
      <t>シュウニュウ</t>
    </rPh>
    <rPh sb="222" eb="224">
      <t>カクホ</t>
    </rPh>
    <rPh sb="229" eb="231">
      <t>カダイ</t>
    </rPh>
    <rPh sb="235" eb="237">
      <t>コウキョウ</t>
    </rPh>
    <rPh sb="237" eb="240">
      <t>ゲスイドウ</t>
    </rPh>
    <rPh sb="245" eb="248">
      <t>アンテイテキ</t>
    </rPh>
    <rPh sb="249" eb="251">
      <t>ケイエイ</t>
    </rPh>
    <rPh sb="252" eb="253">
      <t>カンガ</t>
    </rPh>
    <rPh sb="255" eb="25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</si>
</sst>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2790272"/>
        <c:axId val="8280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82790272"/>
        <c:axId val="82808832"/>
      </c:lineChart>
      <c:dateAx>
        <c:axId val="82790272"/>
        <c:scaling>
          <c:orientation val="minMax"/>
        </c:scaling>
        <c:delete val="1"/>
        <c:axPos val="b"/>
        <c:numFmt formatCode="ge" sourceLinked="1"/>
        <c:majorTickMark val="none"/>
        <c:minorTickMark val="none"/>
        <c:tickLblPos val="none"/>
        <c:crossAx val="82808832"/>
        <c:crosses val="autoZero"/>
        <c:auto val="1"/>
        <c:lblOffset val="100"/>
        <c:baseTimeUnit val="years"/>
      </c:dateAx>
      <c:valAx>
        <c:axId val="8280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9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3.51</c:v>
                </c:pt>
                <c:pt idx="1">
                  <c:v>2.84</c:v>
                </c:pt>
                <c:pt idx="2">
                  <c:v>5.05</c:v>
                </c:pt>
                <c:pt idx="3">
                  <c:v>7.68</c:v>
                </c:pt>
                <c:pt idx="4">
                  <c:v>9.9600000000000009</c:v>
                </c:pt>
              </c:numCache>
            </c:numRef>
          </c:val>
        </c:ser>
        <c:dLbls>
          <c:showLegendKey val="0"/>
          <c:showVal val="0"/>
          <c:showCatName val="0"/>
          <c:showSerName val="0"/>
          <c:showPercent val="0"/>
          <c:showBubbleSize val="0"/>
        </c:dLbls>
        <c:gapWidth val="150"/>
        <c:axId val="85506304"/>
        <c:axId val="8551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85506304"/>
        <c:axId val="85516672"/>
      </c:lineChart>
      <c:dateAx>
        <c:axId val="85506304"/>
        <c:scaling>
          <c:orientation val="minMax"/>
        </c:scaling>
        <c:delete val="1"/>
        <c:axPos val="b"/>
        <c:numFmt formatCode="ge" sourceLinked="1"/>
        <c:majorTickMark val="none"/>
        <c:minorTickMark val="none"/>
        <c:tickLblPos val="none"/>
        <c:crossAx val="85516672"/>
        <c:crosses val="autoZero"/>
        <c:auto val="1"/>
        <c:lblOffset val="100"/>
        <c:baseTimeUnit val="years"/>
      </c:dateAx>
      <c:valAx>
        <c:axId val="8551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0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78.099999999999994</c:v>
                </c:pt>
                <c:pt idx="1">
                  <c:v>66.930000000000007</c:v>
                </c:pt>
                <c:pt idx="2">
                  <c:v>70.540000000000006</c:v>
                </c:pt>
                <c:pt idx="3">
                  <c:v>67.78</c:v>
                </c:pt>
                <c:pt idx="4">
                  <c:v>75.819999999999993</c:v>
                </c:pt>
              </c:numCache>
            </c:numRef>
          </c:val>
        </c:ser>
        <c:dLbls>
          <c:showLegendKey val="0"/>
          <c:showVal val="0"/>
          <c:showCatName val="0"/>
          <c:showSerName val="0"/>
          <c:showPercent val="0"/>
          <c:showBubbleSize val="0"/>
        </c:dLbls>
        <c:gapWidth val="150"/>
        <c:axId val="85608320"/>
        <c:axId val="8561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85608320"/>
        <c:axId val="85618688"/>
      </c:lineChart>
      <c:dateAx>
        <c:axId val="85608320"/>
        <c:scaling>
          <c:orientation val="minMax"/>
        </c:scaling>
        <c:delete val="1"/>
        <c:axPos val="b"/>
        <c:numFmt formatCode="ge" sourceLinked="1"/>
        <c:majorTickMark val="none"/>
        <c:minorTickMark val="none"/>
        <c:tickLblPos val="none"/>
        <c:crossAx val="85618688"/>
        <c:crosses val="autoZero"/>
        <c:auto val="1"/>
        <c:lblOffset val="100"/>
        <c:baseTimeUnit val="years"/>
      </c:dateAx>
      <c:valAx>
        <c:axId val="8561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0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74.650000000000006</c:v>
                </c:pt>
                <c:pt idx="1">
                  <c:v>73.31</c:v>
                </c:pt>
                <c:pt idx="2">
                  <c:v>77.36</c:v>
                </c:pt>
                <c:pt idx="3">
                  <c:v>76.430000000000007</c:v>
                </c:pt>
                <c:pt idx="4">
                  <c:v>84.68</c:v>
                </c:pt>
              </c:numCache>
            </c:numRef>
          </c:val>
        </c:ser>
        <c:dLbls>
          <c:showLegendKey val="0"/>
          <c:showVal val="0"/>
          <c:showCatName val="0"/>
          <c:showSerName val="0"/>
          <c:showPercent val="0"/>
          <c:showBubbleSize val="0"/>
        </c:dLbls>
        <c:gapWidth val="150"/>
        <c:axId val="84149760"/>
        <c:axId val="8415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93.06</c:v>
                </c:pt>
                <c:pt idx="1">
                  <c:v>93.66</c:v>
                </c:pt>
                <c:pt idx="2">
                  <c:v>93.85</c:v>
                </c:pt>
                <c:pt idx="3">
                  <c:v>95.59</c:v>
                </c:pt>
                <c:pt idx="4">
                  <c:v>96.83</c:v>
                </c:pt>
              </c:numCache>
            </c:numRef>
          </c:val>
          <c:smooth val="0"/>
        </c:ser>
        <c:dLbls>
          <c:showLegendKey val="0"/>
          <c:showVal val="0"/>
          <c:showCatName val="0"/>
          <c:showSerName val="0"/>
          <c:showPercent val="0"/>
          <c:showBubbleSize val="0"/>
        </c:dLbls>
        <c:marker val="1"/>
        <c:smooth val="0"/>
        <c:axId val="84149760"/>
        <c:axId val="84151680"/>
      </c:lineChart>
      <c:dateAx>
        <c:axId val="84149760"/>
        <c:scaling>
          <c:orientation val="minMax"/>
        </c:scaling>
        <c:delete val="1"/>
        <c:axPos val="b"/>
        <c:numFmt formatCode="ge" sourceLinked="1"/>
        <c:majorTickMark val="none"/>
        <c:minorTickMark val="none"/>
        <c:tickLblPos val="none"/>
        <c:crossAx val="84151680"/>
        <c:crosses val="autoZero"/>
        <c:auto val="1"/>
        <c:lblOffset val="100"/>
        <c:baseTimeUnit val="years"/>
      </c:dateAx>
      <c:valAx>
        <c:axId val="8415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4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2.0499999999999998</c:v>
                </c:pt>
                <c:pt idx="1">
                  <c:v>2.91</c:v>
                </c:pt>
                <c:pt idx="2">
                  <c:v>3.71</c:v>
                </c:pt>
                <c:pt idx="3">
                  <c:v>4.75</c:v>
                </c:pt>
                <c:pt idx="4">
                  <c:v>10.49</c:v>
                </c:pt>
              </c:numCache>
            </c:numRef>
          </c:val>
        </c:ser>
        <c:dLbls>
          <c:showLegendKey val="0"/>
          <c:showVal val="0"/>
          <c:showCatName val="0"/>
          <c:showSerName val="0"/>
          <c:showPercent val="0"/>
          <c:showBubbleSize val="0"/>
        </c:dLbls>
        <c:gapWidth val="150"/>
        <c:axId val="84178048"/>
        <c:axId val="8417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7.84</c:v>
                </c:pt>
                <c:pt idx="1">
                  <c:v>7.58</c:v>
                </c:pt>
                <c:pt idx="2">
                  <c:v>6.5</c:v>
                </c:pt>
                <c:pt idx="3">
                  <c:v>6.66</c:v>
                </c:pt>
                <c:pt idx="4">
                  <c:v>14.53</c:v>
                </c:pt>
              </c:numCache>
            </c:numRef>
          </c:val>
          <c:smooth val="0"/>
        </c:ser>
        <c:dLbls>
          <c:showLegendKey val="0"/>
          <c:showVal val="0"/>
          <c:showCatName val="0"/>
          <c:showSerName val="0"/>
          <c:showPercent val="0"/>
          <c:showBubbleSize val="0"/>
        </c:dLbls>
        <c:marker val="1"/>
        <c:smooth val="0"/>
        <c:axId val="84178048"/>
        <c:axId val="84179968"/>
      </c:lineChart>
      <c:dateAx>
        <c:axId val="84178048"/>
        <c:scaling>
          <c:orientation val="minMax"/>
        </c:scaling>
        <c:delete val="1"/>
        <c:axPos val="b"/>
        <c:numFmt formatCode="ge" sourceLinked="1"/>
        <c:majorTickMark val="none"/>
        <c:minorTickMark val="none"/>
        <c:tickLblPos val="none"/>
        <c:crossAx val="84179968"/>
        <c:crosses val="autoZero"/>
        <c:auto val="1"/>
        <c:lblOffset val="100"/>
        <c:baseTimeUnit val="years"/>
      </c:dateAx>
      <c:valAx>
        <c:axId val="8417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7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763392"/>
        <c:axId val="8476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4763392"/>
        <c:axId val="84765312"/>
      </c:lineChart>
      <c:dateAx>
        <c:axId val="84763392"/>
        <c:scaling>
          <c:orientation val="minMax"/>
        </c:scaling>
        <c:delete val="1"/>
        <c:axPos val="b"/>
        <c:numFmt formatCode="ge" sourceLinked="1"/>
        <c:majorTickMark val="none"/>
        <c:minorTickMark val="none"/>
        <c:tickLblPos val="none"/>
        <c:crossAx val="84765312"/>
        <c:crosses val="autoZero"/>
        <c:auto val="1"/>
        <c:lblOffset val="100"/>
        <c:baseTimeUnit val="years"/>
      </c:dateAx>
      <c:valAx>
        <c:axId val="8476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6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196.28</c:v>
                </c:pt>
                <c:pt idx="1">
                  <c:v>266.89</c:v>
                </c:pt>
                <c:pt idx="2">
                  <c:v>301.51</c:v>
                </c:pt>
                <c:pt idx="3">
                  <c:v>350.36</c:v>
                </c:pt>
                <c:pt idx="4">
                  <c:v>424.77</c:v>
                </c:pt>
              </c:numCache>
            </c:numRef>
          </c:val>
        </c:ser>
        <c:dLbls>
          <c:showLegendKey val="0"/>
          <c:showVal val="0"/>
          <c:showCatName val="0"/>
          <c:showSerName val="0"/>
          <c:showPercent val="0"/>
          <c:showBubbleSize val="0"/>
        </c:dLbls>
        <c:gapWidth val="150"/>
        <c:axId val="84797696"/>
        <c:axId val="8487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125.99</c:v>
                </c:pt>
                <c:pt idx="1">
                  <c:v>143.69</c:v>
                </c:pt>
                <c:pt idx="2">
                  <c:v>99.89</c:v>
                </c:pt>
                <c:pt idx="3">
                  <c:v>137.81</c:v>
                </c:pt>
                <c:pt idx="4">
                  <c:v>172.52</c:v>
                </c:pt>
              </c:numCache>
            </c:numRef>
          </c:val>
          <c:smooth val="0"/>
        </c:ser>
        <c:dLbls>
          <c:showLegendKey val="0"/>
          <c:showVal val="0"/>
          <c:showCatName val="0"/>
          <c:showSerName val="0"/>
          <c:showPercent val="0"/>
          <c:showBubbleSize val="0"/>
        </c:dLbls>
        <c:marker val="1"/>
        <c:smooth val="0"/>
        <c:axId val="84797696"/>
        <c:axId val="84873600"/>
      </c:lineChart>
      <c:dateAx>
        <c:axId val="84797696"/>
        <c:scaling>
          <c:orientation val="minMax"/>
        </c:scaling>
        <c:delete val="1"/>
        <c:axPos val="b"/>
        <c:numFmt formatCode="ge" sourceLinked="1"/>
        <c:majorTickMark val="none"/>
        <c:minorTickMark val="none"/>
        <c:tickLblPos val="none"/>
        <c:crossAx val="84873600"/>
        <c:crosses val="autoZero"/>
        <c:auto val="1"/>
        <c:lblOffset val="100"/>
        <c:baseTimeUnit val="years"/>
      </c:dateAx>
      <c:valAx>
        <c:axId val="8487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9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494.27</c:v>
                </c:pt>
                <c:pt idx="1">
                  <c:v>203.92</c:v>
                </c:pt>
                <c:pt idx="2">
                  <c:v>245.91</c:v>
                </c:pt>
                <c:pt idx="3">
                  <c:v>336.88</c:v>
                </c:pt>
                <c:pt idx="4">
                  <c:v>147.29</c:v>
                </c:pt>
              </c:numCache>
            </c:numRef>
          </c:val>
        </c:ser>
        <c:dLbls>
          <c:showLegendKey val="0"/>
          <c:showVal val="0"/>
          <c:showCatName val="0"/>
          <c:showSerName val="0"/>
          <c:showPercent val="0"/>
          <c:showBubbleSize val="0"/>
        </c:dLbls>
        <c:gapWidth val="150"/>
        <c:axId val="84900096"/>
        <c:axId val="8491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245.73</c:v>
                </c:pt>
                <c:pt idx="1">
                  <c:v>199.45</c:v>
                </c:pt>
                <c:pt idx="2">
                  <c:v>209.18</c:v>
                </c:pt>
                <c:pt idx="3">
                  <c:v>189.4</c:v>
                </c:pt>
                <c:pt idx="4">
                  <c:v>69.430000000000007</c:v>
                </c:pt>
              </c:numCache>
            </c:numRef>
          </c:val>
          <c:smooth val="0"/>
        </c:ser>
        <c:dLbls>
          <c:showLegendKey val="0"/>
          <c:showVal val="0"/>
          <c:showCatName val="0"/>
          <c:showSerName val="0"/>
          <c:showPercent val="0"/>
          <c:showBubbleSize val="0"/>
        </c:dLbls>
        <c:marker val="1"/>
        <c:smooth val="0"/>
        <c:axId val="84900096"/>
        <c:axId val="84910464"/>
      </c:lineChart>
      <c:dateAx>
        <c:axId val="84900096"/>
        <c:scaling>
          <c:orientation val="minMax"/>
        </c:scaling>
        <c:delete val="1"/>
        <c:axPos val="b"/>
        <c:numFmt formatCode="ge" sourceLinked="1"/>
        <c:majorTickMark val="none"/>
        <c:minorTickMark val="none"/>
        <c:tickLblPos val="none"/>
        <c:crossAx val="84910464"/>
        <c:crosses val="autoZero"/>
        <c:auto val="1"/>
        <c:lblOffset val="100"/>
        <c:baseTimeUnit val="years"/>
      </c:dateAx>
      <c:valAx>
        <c:axId val="8491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0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3015.89</c:v>
                </c:pt>
                <c:pt idx="1">
                  <c:v>2844.64</c:v>
                </c:pt>
                <c:pt idx="2">
                  <c:v>2560.38</c:v>
                </c:pt>
                <c:pt idx="3">
                  <c:v>2346.46</c:v>
                </c:pt>
                <c:pt idx="4">
                  <c:v>2535.9299999999998</c:v>
                </c:pt>
              </c:numCache>
            </c:numRef>
          </c:val>
        </c:ser>
        <c:dLbls>
          <c:showLegendKey val="0"/>
          <c:showVal val="0"/>
          <c:showCatName val="0"/>
          <c:showSerName val="0"/>
          <c:showPercent val="0"/>
          <c:showBubbleSize val="0"/>
        </c:dLbls>
        <c:gapWidth val="150"/>
        <c:axId val="85729664"/>
        <c:axId val="8573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85729664"/>
        <c:axId val="85731584"/>
      </c:lineChart>
      <c:dateAx>
        <c:axId val="85729664"/>
        <c:scaling>
          <c:orientation val="minMax"/>
        </c:scaling>
        <c:delete val="1"/>
        <c:axPos val="b"/>
        <c:numFmt formatCode="ge" sourceLinked="1"/>
        <c:majorTickMark val="none"/>
        <c:minorTickMark val="none"/>
        <c:tickLblPos val="none"/>
        <c:crossAx val="85731584"/>
        <c:crosses val="autoZero"/>
        <c:auto val="1"/>
        <c:lblOffset val="100"/>
        <c:baseTimeUnit val="years"/>
      </c:dateAx>
      <c:valAx>
        <c:axId val="8573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2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4.17</c:v>
                </c:pt>
                <c:pt idx="1">
                  <c:v>5.85</c:v>
                </c:pt>
                <c:pt idx="2">
                  <c:v>9.77</c:v>
                </c:pt>
                <c:pt idx="3">
                  <c:v>12.21</c:v>
                </c:pt>
                <c:pt idx="4">
                  <c:v>17.440000000000001</c:v>
                </c:pt>
              </c:numCache>
            </c:numRef>
          </c:val>
        </c:ser>
        <c:dLbls>
          <c:showLegendKey val="0"/>
          <c:showVal val="0"/>
          <c:showCatName val="0"/>
          <c:showSerName val="0"/>
          <c:showPercent val="0"/>
          <c:showBubbleSize val="0"/>
        </c:dLbls>
        <c:gapWidth val="150"/>
        <c:axId val="85749120"/>
        <c:axId val="8577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85749120"/>
        <c:axId val="85771776"/>
      </c:lineChart>
      <c:dateAx>
        <c:axId val="85749120"/>
        <c:scaling>
          <c:orientation val="minMax"/>
        </c:scaling>
        <c:delete val="1"/>
        <c:axPos val="b"/>
        <c:numFmt formatCode="ge" sourceLinked="1"/>
        <c:majorTickMark val="none"/>
        <c:minorTickMark val="none"/>
        <c:tickLblPos val="none"/>
        <c:crossAx val="85771776"/>
        <c:crosses val="autoZero"/>
        <c:auto val="1"/>
        <c:lblOffset val="100"/>
        <c:baseTimeUnit val="years"/>
      </c:dateAx>
      <c:valAx>
        <c:axId val="8577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4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3303.85</c:v>
                </c:pt>
                <c:pt idx="1">
                  <c:v>2341.6799999999998</c:v>
                </c:pt>
                <c:pt idx="2">
                  <c:v>1435.27</c:v>
                </c:pt>
                <c:pt idx="3">
                  <c:v>1146.54</c:v>
                </c:pt>
                <c:pt idx="4">
                  <c:v>798.88</c:v>
                </c:pt>
              </c:numCache>
            </c:numRef>
          </c:val>
        </c:ser>
        <c:dLbls>
          <c:showLegendKey val="0"/>
          <c:showVal val="0"/>
          <c:showCatName val="0"/>
          <c:showSerName val="0"/>
          <c:showPercent val="0"/>
          <c:showBubbleSize val="0"/>
        </c:dLbls>
        <c:gapWidth val="150"/>
        <c:axId val="85482112"/>
        <c:axId val="8548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85482112"/>
        <c:axId val="85488384"/>
      </c:lineChart>
      <c:dateAx>
        <c:axId val="85482112"/>
        <c:scaling>
          <c:orientation val="minMax"/>
        </c:scaling>
        <c:delete val="1"/>
        <c:axPos val="b"/>
        <c:numFmt formatCode="ge" sourceLinked="1"/>
        <c:majorTickMark val="none"/>
        <c:minorTickMark val="none"/>
        <c:tickLblPos val="none"/>
        <c:crossAx val="85488384"/>
        <c:crosses val="autoZero"/>
        <c:auto val="1"/>
        <c:lblOffset val="100"/>
        <c:baseTimeUnit val="years"/>
      </c:dateAx>
      <c:valAx>
        <c:axId val="8548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8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【99.53】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【154.95】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【59.45】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山口県　山口市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法適用</v>
      </c>
      <c r="C8" s="76"/>
      <c r="D8" s="76"/>
      <c r="E8" s="76"/>
      <c r="F8" s="76"/>
      <c r="G8" s="76"/>
      <c r="H8" s="76"/>
      <c r="I8" s="76" t="str">
        <f>データ!J6</f>
        <v>下水道事業</v>
      </c>
      <c r="J8" s="76"/>
      <c r="K8" s="76"/>
      <c r="L8" s="76"/>
      <c r="M8" s="76"/>
      <c r="N8" s="76"/>
      <c r="O8" s="76"/>
      <c r="P8" s="76" t="str">
        <f>データ!K6</f>
        <v>特定環境保全公共下水道</v>
      </c>
      <c r="Q8" s="76"/>
      <c r="R8" s="76"/>
      <c r="S8" s="76"/>
      <c r="T8" s="76"/>
      <c r="U8" s="76"/>
      <c r="V8" s="76"/>
      <c r="W8" s="76" t="str">
        <f>データ!L6</f>
        <v>D3</v>
      </c>
      <c r="X8" s="76"/>
      <c r="Y8" s="76"/>
      <c r="Z8" s="76"/>
      <c r="AA8" s="76"/>
      <c r="AB8" s="76"/>
      <c r="AC8" s="76"/>
      <c r="AD8" s="3"/>
      <c r="AE8" s="3"/>
      <c r="AF8" s="3"/>
      <c r="AG8" s="3"/>
      <c r="AH8" s="3"/>
      <c r="AI8" s="3"/>
      <c r="AJ8" s="3"/>
      <c r="AK8" s="3"/>
      <c r="AL8" s="70">
        <f>データ!R6</f>
        <v>194875</v>
      </c>
      <c r="AM8" s="70"/>
      <c r="AN8" s="70"/>
      <c r="AO8" s="70"/>
      <c r="AP8" s="70"/>
      <c r="AQ8" s="70"/>
      <c r="AR8" s="70"/>
      <c r="AS8" s="70"/>
      <c r="AT8" s="69">
        <f>データ!S6</f>
        <v>1023.23</v>
      </c>
      <c r="AU8" s="69"/>
      <c r="AV8" s="69"/>
      <c r="AW8" s="69"/>
      <c r="AX8" s="69"/>
      <c r="AY8" s="69"/>
      <c r="AZ8" s="69"/>
      <c r="BA8" s="69"/>
      <c r="BB8" s="69">
        <f>データ!T6</f>
        <v>190.45</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f>データ!N6</f>
        <v>45.97</v>
      </c>
      <c r="J10" s="69"/>
      <c r="K10" s="69"/>
      <c r="L10" s="69"/>
      <c r="M10" s="69"/>
      <c r="N10" s="69"/>
      <c r="O10" s="69"/>
      <c r="P10" s="69">
        <f>データ!O6</f>
        <v>0.83</v>
      </c>
      <c r="Q10" s="69"/>
      <c r="R10" s="69"/>
      <c r="S10" s="69"/>
      <c r="T10" s="69"/>
      <c r="U10" s="69"/>
      <c r="V10" s="69"/>
      <c r="W10" s="69">
        <f>データ!P6</f>
        <v>89.85</v>
      </c>
      <c r="X10" s="69"/>
      <c r="Y10" s="69"/>
      <c r="Z10" s="69"/>
      <c r="AA10" s="69"/>
      <c r="AB10" s="69"/>
      <c r="AC10" s="69"/>
      <c r="AD10" s="70">
        <f>データ!Q6</f>
        <v>2700</v>
      </c>
      <c r="AE10" s="70"/>
      <c r="AF10" s="70"/>
      <c r="AG10" s="70"/>
      <c r="AH10" s="70"/>
      <c r="AI10" s="70"/>
      <c r="AJ10" s="70"/>
      <c r="AK10" s="2"/>
      <c r="AL10" s="70">
        <f>データ!U6</f>
        <v>1617</v>
      </c>
      <c r="AM10" s="70"/>
      <c r="AN10" s="70"/>
      <c r="AO10" s="70"/>
      <c r="AP10" s="70"/>
      <c r="AQ10" s="70"/>
      <c r="AR10" s="70"/>
      <c r="AS10" s="70"/>
      <c r="AT10" s="69">
        <f>データ!V6</f>
        <v>0.39</v>
      </c>
      <c r="AU10" s="69"/>
      <c r="AV10" s="69"/>
      <c r="AW10" s="69"/>
      <c r="AX10" s="69"/>
      <c r="AY10" s="69"/>
      <c r="AZ10" s="69"/>
      <c r="BA10" s="69"/>
      <c r="BB10" s="69">
        <f>データ!W6</f>
        <v>4146.1499999999996</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109</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7">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352039</v>
      </c>
      <c r="D6" s="31">
        <f t="shared" si="3"/>
        <v>46</v>
      </c>
      <c r="E6" s="31">
        <f t="shared" si="3"/>
        <v>17</v>
      </c>
      <c r="F6" s="31">
        <f t="shared" si="3"/>
        <v>4</v>
      </c>
      <c r="G6" s="31">
        <f t="shared" si="3"/>
        <v>0</v>
      </c>
      <c r="H6" s="31" t="str">
        <f t="shared" si="3"/>
        <v>山口県　山口市</v>
      </c>
      <c r="I6" s="31" t="str">
        <f t="shared" si="3"/>
        <v>法適用</v>
      </c>
      <c r="J6" s="31" t="str">
        <f t="shared" si="3"/>
        <v>下水道事業</v>
      </c>
      <c r="K6" s="31" t="str">
        <f t="shared" si="3"/>
        <v>特定環境保全公共下水道</v>
      </c>
      <c r="L6" s="31" t="str">
        <f t="shared" si="3"/>
        <v>D3</v>
      </c>
      <c r="M6" s="32" t="str">
        <f t="shared" si="3"/>
        <v>-</v>
      </c>
      <c r="N6" s="32">
        <f t="shared" si="3"/>
        <v>45.97</v>
      </c>
      <c r="O6" s="32">
        <f t="shared" si="3"/>
        <v>0.83</v>
      </c>
      <c r="P6" s="32">
        <f t="shared" si="3"/>
        <v>89.85</v>
      </c>
      <c r="Q6" s="32">
        <f t="shared" si="3"/>
        <v>2700</v>
      </c>
      <c r="R6" s="32">
        <f t="shared" si="3"/>
        <v>194875</v>
      </c>
      <c r="S6" s="32">
        <f t="shared" si="3"/>
        <v>1023.23</v>
      </c>
      <c r="T6" s="32">
        <f t="shared" si="3"/>
        <v>190.45</v>
      </c>
      <c r="U6" s="32">
        <f t="shared" si="3"/>
        <v>1617</v>
      </c>
      <c r="V6" s="32">
        <f t="shared" si="3"/>
        <v>0.39</v>
      </c>
      <c r="W6" s="32">
        <f t="shared" si="3"/>
        <v>4146.1499999999996</v>
      </c>
      <c r="X6" s="33">
        <f>IF(X7="",NA(),X7)</f>
        <v>74.650000000000006</v>
      </c>
      <c r="Y6" s="33">
        <f t="shared" ref="Y6:AG6" si="4">IF(Y7="",NA(),Y7)</f>
        <v>73.31</v>
      </c>
      <c r="Z6" s="33">
        <f t="shared" si="4"/>
        <v>77.36</v>
      </c>
      <c r="AA6" s="33">
        <f t="shared" si="4"/>
        <v>76.430000000000007</v>
      </c>
      <c r="AB6" s="33">
        <f t="shared" si="4"/>
        <v>84.68</v>
      </c>
      <c r="AC6" s="33">
        <f t="shared" si="4"/>
        <v>93.06</v>
      </c>
      <c r="AD6" s="33">
        <f t="shared" si="4"/>
        <v>93.66</v>
      </c>
      <c r="AE6" s="33">
        <f t="shared" si="4"/>
        <v>93.85</v>
      </c>
      <c r="AF6" s="33">
        <f t="shared" si="4"/>
        <v>95.59</v>
      </c>
      <c r="AG6" s="33">
        <f t="shared" si="4"/>
        <v>96.83</v>
      </c>
      <c r="AH6" s="32" t="str">
        <f>IF(AH7="","",IF(AH7="-","【-】","【"&amp;SUBSTITUTE(TEXT(AH7,"#,##0.00"),"-","△")&amp;"】"))</f>
        <v>【99.53】</v>
      </c>
      <c r="AI6" s="33">
        <f>IF(AI7="",NA(),AI7)</f>
        <v>196.28</v>
      </c>
      <c r="AJ6" s="33">
        <f t="shared" ref="AJ6:AR6" si="5">IF(AJ7="",NA(),AJ7)</f>
        <v>266.89</v>
      </c>
      <c r="AK6" s="33">
        <f t="shared" si="5"/>
        <v>301.51</v>
      </c>
      <c r="AL6" s="33">
        <f t="shared" si="5"/>
        <v>350.36</v>
      </c>
      <c r="AM6" s="33">
        <f t="shared" si="5"/>
        <v>424.77</v>
      </c>
      <c r="AN6" s="33">
        <f t="shared" si="5"/>
        <v>125.99</v>
      </c>
      <c r="AO6" s="33">
        <f t="shared" si="5"/>
        <v>143.69</v>
      </c>
      <c r="AP6" s="33">
        <f t="shared" si="5"/>
        <v>99.89</v>
      </c>
      <c r="AQ6" s="33">
        <f t="shared" si="5"/>
        <v>137.81</v>
      </c>
      <c r="AR6" s="33">
        <f t="shared" si="5"/>
        <v>172.52</v>
      </c>
      <c r="AS6" s="32" t="str">
        <f>IF(AS7="","",IF(AS7="-","【-】","【"&amp;SUBSTITUTE(TEXT(AS7,"#,##0.00"),"-","△")&amp;"】"))</f>
        <v>【154.95】</v>
      </c>
      <c r="AT6" s="33">
        <f>IF(AT7="",NA(),AT7)</f>
        <v>494.27</v>
      </c>
      <c r="AU6" s="33">
        <f t="shared" ref="AU6:BC6" si="6">IF(AU7="",NA(),AU7)</f>
        <v>203.92</v>
      </c>
      <c r="AV6" s="33">
        <f t="shared" si="6"/>
        <v>245.91</v>
      </c>
      <c r="AW6" s="33">
        <f t="shared" si="6"/>
        <v>336.88</v>
      </c>
      <c r="AX6" s="33">
        <f t="shared" si="6"/>
        <v>147.29</v>
      </c>
      <c r="AY6" s="33">
        <f t="shared" si="6"/>
        <v>245.73</v>
      </c>
      <c r="AZ6" s="33">
        <f t="shared" si="6"/>
        <v>199.45</v>
      </c>
      <c r="BA6" s="33">
        <f t="shared" si="6"/>
        <v>209.18</v>
      </c>
      <c r="BB6" s="33">
        <f t="shared" si="6"/>
        <v>189.4</v>
      </c>
      <c r="BC6" s="33">
        <f t="shared" si="6"/>
        <v>69.430000000000007</v>
      </c>
      <c r="BD6" s="32" t="str">
        <f>IF(BD7="","",IF(BD7="-","【-】","【"&amp;SUBSTITUTE(TEXT(BD7,"#,##0.00"),"-","△")&amp;"】"))</f>
        <v>【59.45】</v>
      </c>
      <c r="BE6" s="33">
        <f>IF(BE7="",NA(),BE7)</f>
        <v>3015.89</v>
      </c>
      <c r="BF6" s="33">
        <f t="shared" ref="BF6:BN6" si="7">IF(BF7="",NA(),BF7)</f>
        <v>2844.64</v>
      </c>
      <c r="BG6" s="33">
        <f t="shared" si="7"/>
        <v>2560.38</v>
      </c>
      <c r="BH6" s="33">
        <f t="shared" si="7"/>
        <v>2346.46</v>
      </c>
      <c r="BI6" s="33">
        <f t="shared" si="7"/>
        <v>2535.9299999999998</v>
      </c>
      <c r="BJ6" s="33">
        <f t="shared" si="7"/>
        <v>1868.17</v>
      </c>
      <c r="BK6" s="33">
        <f t="shared" si="7"/>
        <v>1835.56</v>
      </c>
      <c r="BL6" s="33">
        <f t="shared" si="7"/>
        <v>1716.82</v>
      </c>
      <c r="BM6" s="33">
        <f t="shared" si="7"/>
        <v>1554.05</v>
      </c>
      <c r="BN6" s="33">
        <f t="shared" si="7"/>
        <v>1671.86</v>
      </c>
      <c r="BO6" s="32" t="str">
        <f>IF(BO7="","",IF(BO7="-","【-】","【"&amp;SUBSTITUTE(TEXT(BO7,"#,##0.00"),"-","△")&amp;"】"))</f>
        <v>【1,479.31】</v>
      </c>
      <c r="BP6" s="33">
        <f>IF(BP7="",NA(),BP7)</f>
        <v>4.17</v>
      </c>
      <c r="BQ6" s="33">
        <f t="shared" ref="BQ6:BY6" si="8">IF(BQ7="",NA(),BQ7)</f>
        <v>5.85</v>
      </c>
      <c r="BR6" s="33">
        <f t="shared" si="8"/>
        <v>9.77</v>
      </c>
      <c r="BS6" s="33">
        <f t="shared" si="8"/>
        <v>12.21</v>
      </c>
      <c r="BT6" s="33">
        <f t="shared" si="8"/>
        <v>17.440000000000001</v>
      </c>
      <c r="BU6" s="33">
        <f t="shared" si="8"/>
        <v>55.15</v>
      </c>
      <c r="BV6" s="33">
        <f t="shared" si="8"/>
        <v>52.89</v>
      </c>
      <c r="BW6" s="33">
        <f t="shared" si="8"/>
        <v>51.73</v>
      </c>
      <c r="BX6" s="33">
        <f t="shared" si="8"/>
        <v>53.01</v>
      </c>
      <c r="BY6" s="33">
        <f t="shared" si="8"/>
        <v>50.54</v>
      </c>
      <c r="BZ6" s="32" t="str">
        <f>IF(BZ7="","",IF(BZ7="-","【-】","【"&amp;SUBSTITUTE(TEXT(BZ7,"#,##0.00"),"-","△")&amp;"】"))</f>
        <v>【63.50】</v>
      </c>
      <c r="CA6" s="33">
        <f>IF(CA7="",NA(),CA7)</f>
        <v>3303.85</v>
      </c>
      <c r="CB6" s="33">
        <f t="shared" ref="CB6:CJ6" si="9">IF(CB7="",NA(),CB7)</f>
        <v>2341.6799999999998</v>
      </c>
      <c r="CC6" s="33">
        <f t="shared" si="9"/>
        <v>1435.27</v>
      </c>
      <c r="CD6" s="33">
        <f t="shared" si="9"/>
        <v>1146.54</v>
      </c>
      <c r="CE6" s="33">
        <f t="shared" si="9"/>
        <v>798.88</v>
      </c>
      <c r="CF6" s="33">
        <f t="shared" si="9"/>
        <v>283.05</v>
      </c>
      <c r="CG6" s="33">
        <f t="shared" si="9"/>
        <v>300.52</v>
      </c>
      <c r="CH6" s="33">
        <f t="shared" si="9"/>
        <v>310.47000000000003</v>
      </c>
      <c r="CI6" s="33">
        <f t="shared" si="9"/>
        <v>299.39</v>
      </c>
      <c r="CJ6" s="33">
        <f t="shared" si="9"/>
        <v>320.36</v>
      </c>
      <c r="CK6" s="32" t="str">
        <f>IF(CK7="","",IF(CK7="-","【-】","【"&amp;SUBSTITUTE(TEXT(CK7,"#,##0.00"),"-","△")&amp;"】"))</f>
        <v>【253.12】</v>
      </c>
      <c r="CL6" s="33">
        <f>IF(CL7="",NA(),CL7)</f>
        <v>3.51</v>
      </c>
      <c r="CM6" s="33">
        <f t="shared" ref="CM6:CU6" si="10">IF(CM7="",NA(),CM7)</f>
        <v>2.84</v>
      </c>
      <c r="CN6" s="33">
        <f t="shared" si="10"/>
        <v>5.05</v>
      </c>
      <c r="CO6" s="33">
        <f t="shared" si="10"/>
        <v>7.68</v>
      </c>
      <c r="CP6" s="33">
        <f t="shared" si="10"/>
        <v>9.9600000000000009</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78.099999999999994</v>
      </c>
      <c r="CX6" s="33">
        <f t="shared" ref="CX6:DF6" si="11">IF(CX7="",NA(),CX7)</f>
        <v>66.930000000000007</v>
      </c>
      <c r="CY6" s="33">
        <f t="shared" si="11"/>
        <v>70.540000000000006</v>
      </c>
      <c r="CZ6" s="33">
        <f t="shared" si="11"/>
        <v>67.78</v>
      </c>
      <c r="DA6" s="33">
        <f t="shared" si="11"/>
        <v>75.819999999999993</v>
      </c>
      <c r="DB6" s="33">
        <f t="shared" si="11"/>
        <v>72.14</v>
      </c>
      <c r="DC6" s="33">
        <f t="shared" si="11"/>
        <v>71.62</v>
      </c>
      <c r="DD6" s="33">
        <f t="shared" si="11"/>
        <v>71.239999999999995</v>
      </c>
      <c r="DE6" s="33">
        <f t="shared" si="11"/>
        <v>71.069999999999993</v>
      </c>
      <c r="DF6" s="33">
        <f t="shared" si="11"/>
        <v>70.14</v>
      </c>
      <c r="DG6" s="32" t="str">
        <f>IF(DG7="","",IF(DG7="-","【-】","【"&amp;SUBSTITUTE(TEXT(DG7,"#,##0.00"),"-","△")&amp;"】"))</f>
        <v>【80.39】</v>
      </c>
      <c r="DH6" s="33">
        <f>IF(DH7="",NA(),DH7)</f>
        <v>2.0499999999999998</v>
      </c>
      <c r="DI6" s="33">
        <f t="shared" ref="DI6:DQ6" si="12">IF(DI7="",NA(),DI7)</f>
        <v>2.91</v>
      </c>
      <c r="DJ6" s="33">
        <f t="shared" si="12"/>
        <v>3.71</v>
      </c>
      <c r="DK6" s="33">
        <f t="shared" si="12"/>
        <v>4.75</v>
      </c>
      <c r="DL6" s="33">
        <f t="shared" si="12"/>
        <v>10.49</v>
      </c>
      <c r="DM6" s="33">
        <f t="shared" si="12"/>
        <v>7.84</v>
      </c>
      <c r="DN6" s="33">
        <f t="shared" si="12"/>
        <v>7.58</v>
      </c>
      <c r="DO6" s="33">
        <f t="shared" si="12"/>
        <v>6.5</v>
      </c>
      <c r="DP6" s="33">
        <f t="shared" si="12"/>
        <v>6.66</v>
      </c>
      <c r="DQ6" s="33">
        <f t="shared" si="12"/>
        <v>14.53</v>
      </c>
      <c r="DR6" s="32" t="str">
        <f>IF(DR7="","",IF(DR7="-","【-】","【"&amp;SUBSTITUTE(TEXT(DR7,"#,##0.00"),"-","△")&amp;"】"))</f>
        <v>【21.63】</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7" s="34" customFormat="1">
      <c r="A7" s="26"/>
      <c r="B7" s="35">
        <v>2014</v>
      </c>
      <c r="C7" s="35">
        <v>352039</v>
      </c>
      <c r="D7" s="35">
        <v>46</v>
      </c>
      <c r="E7" s="35">
        <v>17</v>
      </c>
      <c r="F7" s="35">
        <v>4</v>
      </c>
      <c r="G7" s="35">
        <v>0</v>
      </c>
      <c r="H7" s="35" t="s">
        <v>96</v>
      </c>
      <c r="I7" s="35" t="s">
        <v>97</v>
      </c>
      <c r="J7" s="35" t="s">
        <v>98</v>
      </c>
      <c r="K7" s="35" t="s">
        <v>99</v>
      </c>
      <c r="L7" s="35" t="s">
        <v>100</v>
      </c>
      <c r="M7" s="36" t="s">
        <v>101</v>
      </c>
      <c r="N7" s="36">
        <v>45.97</v>
      </c>
      <c r="O7" s="36">
        <v>0.83</v>
      </c>
      <c r="P7" s="36">
        <v>89.85</v>
      </c>
      <c r="Q7" s="36">
        <v>2700</v>
      </c>
      <c r="R7" s="36">
        <v>194875</v>
      </c>
      <c r="S7" s="36">
        <v>1023.23</v>
      </c>
      <c r="T7" s="36">
        <v>190.45</v>
      </c>
      <c r="U7" s="36">
        <v>1617</v>
      </c>
      <c r="V7" s="36">
        <v>0.39</v>
      </c>
      <c r="W7" s="36">
        <v>4146.1499999999996</v>
      </c>
      <c r="X7" s="36">
        <v>74.650000000000006</v>
      </c>
      <c r="Y7" s="36">
        <v>73.31</v>
      </c>
      <c r="Z7" s="36">
        <v>77.36</v>
      </c>
      <c r="AA7" s="36">
        <v>76.430000000000007</v>
      </c>
      <c r="AB7" s="36">
        <v>84.68</v>
      </c>
      <c r="AC7" s="36">
        <v>93.06</v>
      </c>
      <c r="AD7" s="36">
        <v>93.66</v>
      </c>
      <c r="AE7" s="36">
        <v>93.85</v>
      </c>
      <c r="AF7" s="36">
        <v>95.59</v>
      </c>
      <c r="AG7" s="36">
        <v>96.83</v>
      </c>
      <c r="AH7" s="36">
        <v>99.53</v>
      </c>
      <c r="AI7" s="36">
        <v>196.28</v>
      </c>
      <c r="AJ7" s="36">
        <v>266.89</v>
      </c>
      <c r="AK7" s="36">
        <v>301.51</v>
      </c>
      <c r="AL7" s="36">
        <v>350.36</v>
      </c>
      <c r="AM7" s="36">
        <v>424.77</v>
      </c>
      <c r="AN7" s="36">
        <v>125.99</v>
      </c>
      <c r="AO7" s="36">
        <v>143.69</v>
      </c>
      <c r="AP7" s="36">
        <v>99.89</v>
      </c>
      <c r="AQ7" s="36">
        <v>137.81</v>
      </c>
      <c r="AR7" s="36">
        <v>172.52</v>
      </c>
      <c r="AS7" s="36">
        <v>154.94999999999999</v>
      </c>
      <c r="AT7" s="36">
        <v>494.27</v>
      </c>
      <c r="AU7" s="36">
        <v>203.92</v>
      </c>
      <c r="AV7" s="36">
        <v>245.91</v>
      </c>
      <c r="AW7" s="36">
        <v>336.88</v>
      </c>
      <c r="AX7" s="36">
        <v>147.29</v>
      </c>
      <c r="AY7" s="36">
        <v>245.73</v>
      </c>
      <c r="AZ7" s="36">
        <v>199.45</v>
      </c>
      <c r="BA7" s="36">
        <v>209.18</v>
      </c>
      <c r="BB7" s="36">
        <v>189.4</v>
      </c>
      <c r="BC7" s="36">
        <v>69.430000000000007</v>
      </c>
      <c r="BD7" s="36">
        <v>59.45</v>
      </c>
      <c r="BE7" s="36">
        <v>3015.89</v>
      </c>
      <c r="BF7" s="36">
        <v>2844.64</v>
      </c>
      <c r="BG7" s="36">
        <v>2560.38</v>
      </c>
      <c r="BH7" s="36">
        <v>2346.46</v>
      </c>
      <c r="BI7" s="36">
        <v>2535.9299999999998</v>
      </c>
      <c r="BJ7" s="36">
        <v>1868.17</v>
      </c>
      <c r="BK7" s="36">
        <v>1835.56</v>
      </c>
      <c r="BL7" s="36">
        <v>1716.82</v>
      </c>
      <c r="BM7" s="36">
        <v>1554.05</v>
      </c>
      <c r="BN7" s="36">
        <v>1671.86</v>
      </c>
      <c r="BO7" s="36">
        <v>1479.31</v>
      </c>
      <c r="BP7" s="36">
        <v>4.17</v>
      </c>
      <c r="BQ7" s="36">
        <v>5.85</v>
      </c>
      <c r="BR7" s="36">
        <v>9.77</v>
      </c>
      <c r="BS7" s="36">
        <v>12.21</v>
      </c>
      <c r="BT7" s="36">
        <v>17.440000000000001</v>
      </c>
      <c r="BU7" s="36">
        <v>55.15</v>
      </c>
      <c r="BV7" s="36">
        <v>52.89</v>
      </c>
      <c r="BW7" s="36">
        <v>51.73</v>
      </c>
      <c r="BX7" s="36">
        <v>53.01</v>
      </c>
      <c r="BY7" s="36">
        <v>50.54</v>
      </c>
      <c r="BZ7" s="36">
        <v>63.5</v>
      </c>
      <c r="CA7" s="36">
        <v>3303.85</v>
      </c>
      <c r="CB7" s="36">
        <v>2341.6799999999998</v>
      </c>
      <c r="CC7" s="36">
        <v>1435.27</v>
      </c>
      <c r="CD7" s="36">
        <v>1146.54</v>
      </c>
      <c r="CE7" s="36">
        <v>798.88</v>
      </c>
      <c r="CF7" s="36">
        <v>283.05</v>
      </c>
      <c r="CG7" s="36">
        <v>300.52</v>
      </c>
      <c r="CH7" s="36">
        <v>310.47000000000003</v>
      </c>
      <c r="CI7" s="36">
        <v>299.39</v>
      </c>
      <c r="CJ7" s="36">
        <v>320.36</v>
      </c>
      <c r="CK7" s="36">
        <v>253.12</v>
      </c>
      <c r="CL7" s="36">
        <v>3.51</v>
      </c>
      <c r="CM7" s="36">
        <v>2.84</v>
      </c>
      <c r="CN7" s="36">
        <v>5.05</v>
      </c>
      <c r="CO7" s="36">
        <v>7.68</v>
      </c>
      <c r="CP7" s="36">
        <v>9.9600000000000009</v>
      </c>
      <c r="CQ7" s="36">
        <v>36.18</v>
      </c>
      <c r="CR7" s="36">
        <v>36.799999999999997</v>
      </c>
      <c r="CS7" s="36">
        <v>36.67</v>
      </c>
      <c r="CT7" s="36">
        <v>36.200000000000003</v>
      </c>
      <c r="CU7" s="36">
        <v>34.74</v>
      </c>
      <c r="CV7" s="36">
        <v>41.06</v>
      </c>
      <c r="CW7" s="36">
        <v>78.099999999999994</v>
      </c>
      <c r="CX7" s="36">
        <v>66.930000000000007</v>
      </c>
      <c r="CY7" s="36">
        <v>70.540000000000006</v>
      </c>
      <c r="CZ7" s="36">
        <v>67.78</v>
      </c>
      <c r="DA7" s="36">
        <v>75.819999999999993</v>
      </c>
      <c r="DB7" s="36">
        <v>72.14</v>
      </c>
      <c r="DC7" s="36">
        <v>71.62</v>
      </c>
      <c r="DD7" s="36">
        <v>71.239999999999995</v>
      </c>
      <c r="DE7" s="36">
        <v>71.069999999999993</v>
      </c>
      <c r="DF7" s="36">
        <v>70.14</v>
      </c>
      <c r="DG7" s="36">
        <v>80.39</v>
      </c>
      <c r="DH7" s="36">
        <v>2.0499999999999998</v>
      </c>
      <c r="DI7" s="36">
        <v>2.91</v>
      </c>
      <c r="DJ7" s="36">
        <v>3.71</v>
      </c>
      <c r="DK7" s="36">
        <v>4.75</v>
      </c>
      <c r="DL7" s="36">
        <v>10.49</v>
      </c>
      <c r="DM7" s="36">
        <v>7.84</v>
      </c>
      <c r="DN7" s="36">
        <v>7.58</v>
      </c>
      <c r="DO7" s="36">
        <v>6.5</v>
      </c>
      <c r="DP7" s="36">
        <v>6.66</v>
      </c>
      <c r="DQ7" s="36">
        <v>14.53</v>
      </c>
      <c r="DR7" s="36">
        <v>21.63</v>
      </c>
      <c r="DS7" s="36">
        <v>0</v>
      </c>
      <c r="DT7" s="36">
        <v>0</v>
      </c>
      <c r="DU7" s="36">
        <v>0</v>
      </c>
      <c r="DV7" s="36">
        <v>0</v>
      </c>
      <c r="DW7" s="36">
        <v>0</v>
      </c>
      <c r="DX7" s="36">
        <v>0</v>
      </c>
      <c r="DY7" s="36">
        <v>0</v>
      </c>
      <c r="DZ7" s="36">
        <v>0</v>
      </c>
      <c r="EA7" s="36">
        <v>0</v>
      </c>
      <c r="EB7" s="36">
        <v>0</v>
      </c>
      <c r="EC7" s="36">
        <v>0</v>
      </c>
      <c r="ED7" s="36">
        <v>0</v>
      </c>
      <c r="EE7" s="36">
        <v>0</v>
      </c>
      <c r="EF7" s="36">
        <v>0</v>
      </c>
      <c r="EG7" s="36">
        <v>0</v>
      </c>
      <c r="EH7" s="36">
        <v>0</v>
      </c>
      <c r="EI7" s="36">
        <v>0.05</v>
      </c>
      <c r="EJ7" s="36">
        <v>0.05</v>
      </c>
      <c r="EK7" s="36">
        <v>0.05</v>
      </c>
      <c r="EL7" s="36">
        <v>7.0000000000000007E-2</v>
      </c>
      <c r="EM7" s="36">
        <v>0.08</v>
      </c>
      <c r="EN7" s="36">
        <v>0.05</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2016-02-15T06:27:03Z</cp:lastPrinted>
  <dcterms:created xsi:type="dcterms:W3CDTF">2016-02-03T07:47:56Z</dcterms:created>
  <dcterms:modified xsi:type="dcterms:W3CDTF">2016-02-17T04:52:45Z</dcterms:modified>
  <cp:category/>
</cp:coreProperties>
</file>