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<sst xmlns="http://schemas.openxmlformats.org/spreadsheetml/2006/main" count="242" uniqueCount="110">
  <si>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</si>
  <si>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</si>
  <si>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</si>
  <si>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</si>
  <si>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</si>
  <si>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</si>
  <si>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</si>
  <si>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</si>
  <si>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</si>
  <si>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</si>
  <si>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</si>
  <si>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</si>
  <si>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</si>
  <si>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</si>
  <si>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</si>
  <si>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</si>
  <si>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</si>
  <si>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</si>
  <si>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</si>
  <si>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</si>
  <si>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</si>
  <si>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</si>
  <si>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</si>
  <si>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</si>
  <si>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</si>
  <si>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</si>
  <si>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</si>
  <si>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</si>
  <si>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</si>
  <si>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</si>
  <si>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</si>
  <si>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</si>
  <si>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</si>
  <si>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</si>
  <si>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</si>
  <si>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</si>
  <si>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</si>
  <si>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</si>
  <si>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</si>
  <si>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</si>
  <si>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</si>
  <si>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</si>
  <si>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</si>
  <si>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</si>
  <si>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</si>
  <si>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</si>
  <si>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</si>
  <si>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</si>
  <si>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</si>
  <si>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</si>
  <si>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</si>
  <si>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</si>
  <si>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</si>
  <si>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</si>
  <si>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</si>
  <si>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</si>
  <si>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</si>
  <si>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</si>
  <si>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</si>
  <si>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</si>
  <si>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</si>
  <si>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</si>
  <si>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</si>
  <si>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</si>
  <si>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</si>
  <si>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</si>
  <si>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</si>
  <si>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</si>
  <si>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</si>
  <si>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</si>
  <si>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</si>
  <si>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</si>
  <si>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</si>
  <si>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</si>
  <si>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</si>
  <si>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</si>
  <si>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</si>
  <si>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</si>
  <si>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</si>
  <si>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</si>
  <si>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</si>
  <si>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</si>
  <si>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</si>
  <si>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</si>
  <si>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</si>
  <si>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</si>
  <si>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</si>
  <si>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</si>
  <si>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</si>
  <si>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</si>
  <si>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</si>
  <si>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</si>
  <si>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</si>
  <si>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</si>
  <si>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</si>
  <si>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</si>
  <si>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</si>
  <si>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</si>
  <si>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</si>
  <si>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</si>
  <si>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</si>
  <si>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</si>
  <si>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</si>
  <si>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</si>
  <si>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</si>
  <si>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</si>
  <si>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</si>
  <si>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当市の公共下水道事業は、市街化区域内の整備を目標に処理区域を拡大しており、それに伴う下水道使用料等の増加もあり、現状においては収支の均衡を保った経営ができている。
　しかしながら、老朽化が進む管渠及び施設の更新や処理区域拡大による費用の増大が見込まれ、その財源確保が課題であるが、行政区域内人口の減少及び節水型社会の進展により、今後の下水道使用料の大幅な増収は見込めず、財源不足分は企業債の借入により賄うことになり、企業債償還金が将来に渡って負担になると予測される。
　そのため、今後も引き続き、計画的かつ効率的な事業運営に努め、事業継続に係る財源を確保していく必要がある。</t>
    <phoneticPr fontId="4"/>
  </si>
  <si>
    <t>　経常収支比率は100％以上、累積欠損金がなく累積欠損比率は0％となっており、類似団体と比較しても健全な経営を行えている。
　汚水処理原価は、類似団体と比較しても低い水準にある。中でも、平成26年度は「地方公営企業における会計制度の見直し（以下、会計制度の見直し）」に伴い、一部資本費の算出方法が見直された影響もあり低下している。また、経費回収率においても、一定水準以上を保てており効率的な経営を行えている。
　流動比率は、平成25年度までは100％以上となっており、数値上から見ても短期的な債務に対する支払能力が確保されている。一方で、平成26年度は100％を下回る水準まで低下している。これは、平成26年度に会計制度の見直しにより、1年以内に支払われる企業債償還金を新たに流動負債に計上することとなり、流動負債が増加したためである。しかし、公共下水道事業においては、その財源として下水道使用料等を収入することとが予定されており、100％を下回る水準にあっても実質的には支払能力がある程度担保されていると言える。
　水洗化率は、当市では、水洗便所設置済人口は増加しているが、処理区域の拡大に伴い処理区域内人口も増加しているため、水洗化率は横ばいになっている。</t>
    <phoneticPr fontId="4"/>
  </si>
  <si>
    <t>　管渠老朽化率は、類似団体と比較すると、平成25年度までは、ほぼ平均的な水準であるが、平成26年度は、耐用年数を満了した管渠が前年度以前と比較し多かったため、特に高い水準にある。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比率の算定上、低い水準になっていることが要因の一つとして考えられ、実際には比率に表れているよりも固定資産の老朽化が進んでいる。
　上記のとおり、今後老朽化対策が一層求められるため、当市では、長寿命化計画を策定しており、それに沿う形で引き続き老朽化した管渠及び施設の計画的な改築・更新を行い、ライフサイクルコストの縮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</si>
</sst>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formatCode="#,##0.00;&quot;△&quot;#,##0.00;&quot;-&quot;">
                  <c:v>0.12</c:v>
                </c:pt>
                <c:pt idx="3" formatCode="#,##0.00;&quot;△&quot;#,##0.00;&quot;-&quot;">
                  <c:v>0.06</c:v>
                </c:pt>
                <c:pt idx="4" formatCode="#,##0.00;&quot;△&quot;#,##0.00;&quot;-&quot;">
                  <c:v>0.25</c:v>
                </c:pt>
              </c:numCache>
            </c:numRef>
          </c:val>
        </c:ser>
        <c:dLbls>
          <c:showLegendKey val="0"/>
          <c:showVal val="0"/>
          <c:showCatName val="0"/>
          <c:showSerName val="0"/>
          <c:showPercent val="0"/>
          <c:showBubbleSize val="0"/>
        </c:dLbls>
        <c:gapWidth val="150"/>
        <c:axId val="30689152"/>
        <c:axId val="30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30689152"/>
        <c:axId val="30707712"/>
      </c:lineChart>
      <c:dateAx>
        <c:axId val="30689152"/>
        <c:scaling>
          <c:orientation val="minMax"/>
        </c:scaling>
        <c:delete val="1"/>
        <c:axPos val="b"/>
        <c:numFmt formatCode="ge" sourceLinked="1"/>
        <c:majorTickMark val="none"/>
        <c:minorTickMark val="none"/>
        <c:tickLblPos val="none"/>
        <c:crossAx val="30707712"/>
        <c:crosses val="autoZero"/>
        <c:auto val="1"/>
        <c:lblOffset val="100"/>
        <c:baseTimeUnit val="years"/>
      </c:dateAx>
      <c:valAx>
        <c:axId val="30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64.959999999999994</c:v>
                </c:pt>
                <c:pt idx="2">
                  <c:v>65.81</c:v>
                </c:pt>
                <c:pt idx="3">
                  <c:v>64.88</c:v>
                </c:pt>
                <c:pt idx="4">
                  <c:v>64.680000000000007</c:v>
                </c:pt>
              </c:numCache>
            </c:numRef>
          </c:val>
        </c:ser>
        <c:dLbls>
          <c:showLegendKey val="0"/>
          <c:showVal val="0"/>
          <c:showCatName val="0"/>
          <c:showSerName val="0"/>
          <c:showPercent val="0"/>
          <c:showBubbleSize val="0"/>
        </c:dLbls>
        <c:gapWidth val="150"/>
        <c:axId val="30853376"/>
        <c:axId val="30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30853376"/>
        <c:axId val="30863744"/>
      </c:lineChart>
      <c:dateAx>
        <c:axId val="30853376"/>
        <c:scaling>
          <c:orientation val="minMax"/>
        </c:scaling>
        <c:delete val="1"/>
        <c:axPos val="b"/>
        <c:numFmt formatCode="ge" sourceLinked="1"/>
        <c:majorTickMark val="none"/>
        <c:minorTickMark val="none"/>
        <c:tickLblPos val="none"/>
        <c:crossAx val="30863744"/>
        <c:crosses val="autoZero"/>
        <c:auto val="1"/>
        <c:lblOffset val="100"/>
        <c:baseTimeUnit val="years"/>
      </c:dateAx>
      <c:valAx>
        <c:axId val="30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89.91</c:v>
                </c:pt>
                <c:pt idx="2">
                  <c:v>90</c:v>
                </c:pt>
                <c:pt idx="3">
                  <c:v>88.89</c:v>
                </c:pt>
                <c:pt idx="4">
                  <c:v>89.36</c:v>
                </c:pt>
              </c:numCache>
            </c:numRef>
          </c:val>
        </c:ser>
        <c:dLbls>
          <c:showLegendKey val="0"/>
          <c:showVal val="0"/>
          <c:showCatName val="0"/>
          <c:showSerName val="0"/>
          <c:showPercent val="0"/>
          <c:showBubbleSize val="0"/>
        </c:dLbls>
        <c:gapWidth val="150"/>
        <c:axId val="30955392"/>
        <c:axId val="30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30955392"/>
        <c:axId val="30965760"/>
      </c:lineChart>
      <c:dateAx>
        <c:axId val="30955392"/>
        <c:scaling>
          <c:orientation val="minMax"/>
        </c:scaling>
        <c:delete val="1"/>
        <c:axPos val="b"/>
        <c:numFmt formatCode="ge" sourceLinked="1"/>
        <c:majorTickMark val="none"/>
        <c:minorTickMark val="none"/>
        <c:tickLblPos val="none"/>
        <c:crossAx val="30965760"/>
        <c:crosses val="autoZero"/>
        <c:auto val="1"/>
        <c:lblOffset val="100"/>
        <c:baseTimeUnit val="years"/>
      </c:dateAx>
      <c:valAx>
        <c:axId val="30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100.72</c:v>
                </c:pt>
                <c:pt idx="2">
                  <c:v>101.99</c:v>
                </c:pt>
                <c:pt idx="3">
                  <c:v>102.46</c:v>
                </c:pt>
                <c:pt idx="4">
                  <c:v>109.17</c:v>
                </c:pt>
              </c:numCache>
            </c:numRef>
          </c:val>
        </c:ser>
        <c:dLbls>
          <c:showLegendKey val="0"/>
          <c:showVal val="0"/>
          <c:showCatName val="0"/>
          <c:showSerName val="0"/>
          <c:showPercent val="0"/>
          <c:showBubbleSize val="0"/>
        </c:dLbls>
        <c:gapWidth val="150"/>
        <c:axId val="30733824"/>
        <c:axId val="30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103.89</c:v>
                </c:pt>
                <c:pt idx="2">
                  <c:v>105.76</c:v>
                </c:pt>
                <c:pt idx="3">
                  <c:v>105.34</c:v>
                </c:pt>
                <c:pt idx="4">
                  <c:v>108.77</c:v>
                </c:pt>
              </c:numCache>
            </c:numRef>
          </c:val>
          <c:smooth val="0"/>
        </c:ser>
        <c:dLbls>
          <c:showLegendKey val="0"/>
          <c:showVal val="0"/>
          <c:showCatName val="0"/>
          <c:showSerName val="0"/>
          <c:showPercent val="0"/>
          <c:showBubbleSize val="0"/>
        </c:dLbls>
        <c:marker val="1"/>
        <c:smooth val="0"/>
        <c:axId val="30733824"/>
        <c:axId val="30735744"/>
      </c:lineChart>
      <c:dateAx>
        <c:axId val="30733824"/>
        <c:scaling>
          <c:orientation val="minMax"/>
        </c:scaling>
        <c:delete val="1"/>
        <c:axPos val="b"/>
        <c:numFmt formatCode="ge" sourceLinked="1"/>
        <c:majorTickMark val="none"/>
        <c:minorTickMark val="none"/>
        <c:tickLblPos val="none"/>
        <c:crossAx val="30735744"/>
        <c:crosses val="autoZero"/>
        <c:auto val="1"/>
        <c:lblOffset val="100"/>
        <c:baseTimeUnit val="years"/>
      </c:dateAx>
      <c:valAx>
        <c:axId val="30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2</c:v>
                </c:pt>
                <c:pt idx="2">
                  <c:v>3.85</c:v>
                </c:pt>
                <c:pt idx="3">
                  <c:v>5.59</c:v>
                </c:pt>
                <c:pt idx="4">
                  <c:v>10.29</c:v>
                </c:pt>
              </c:numCache>
            </c:numRef>
          </c:val>
        </c:ser>
        <c:dLbls>
          <c:showLegendKey val="0"/>
          <c:showVal val="0"/>
          <c:showCatName val="0"/>
          <c:showSerName val="0"/>
          <c:showPercent val="0"/>
          <c:showBubbleSize val="0"/>
        </c:dLbls>
        <c:gapWidth val="150"/>
        <c:axId val="30635136"/>
        <c:axId val="306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11.26</c:v>
                </c:pt>
                <c:pt idx="2">
                  <c:v>12.02</c:v>
                </c:pt>
                <c:pt idx="3">
                  <c:v>12.9</c:v>
                </c:pt>
                <c:pt idx="4">
                  <c:v>25.52</c:v>
                </c:pt>
              </c:numCache>
            </c:numRef>
          </c:val>
          <c:smooth val="0"/>
        </c:ser>
        <c:dLbls>
          <c:showLegendKey val="0"/>
          <c:showVal val="0"/>
          <c:showCatName val="0"/>
          <c:showSerName val="0"/>
          <c:showPercent val="0"/>
          <c:showBubbleSize val="0"/>
        </c:dLbls>
        <c:marker val="1"/>
        <c:smooth val="0"/>
        <c:axId val="30635136"/>
        <c:axId val="30637056"/>
      </c:lineChart>
      <c:dateAx>
        <c:axId val="30635136"/>
        <c:scaling>
          <c:orientation val="minMax"/>
        </c:scaling>
        <c:delete val="1"/>
        <c:axPos val="b"/>
        <c:numFmt formatCode="ge" sourceLinked="1"/>
        <c:majorTickMark val="none"/>
        <c:minorTickMark val="none"/>
        <c:tickLblPos val="none"/>
        <c:crossAx val="30637056"/>
        <c:crosses val="autoZero"/>
        <c:auto val="1"/>
        <c:lblOffset val="100"/>
        <c:baseTimeUnit val="years"/>
      </c:dateAx>
      <c:valAx>
        <c:axId val="306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0.45</c:v>
                </c:pt>
                <c:pt idx="2">
                  <c:v>0.56999999999999995</c:v>
                </c:pt>
                <c:pt idx="3">
                  <c:v>0.8</c:v>
                </c:pt>
                <c:pt idx="4">
                  <c:v>1.46</c:v>
                </c:pt>
              </c:numCache>
            </c:numRef>
          </c:val>
        </c:ser>
        <c:dLbls>
          <c:showLegendKey val="0"/>
          <c:showVal val="0"/>
          <c:showCatName val="0"/>
          <c:showSerName val="0"/>
          <c:showPercent val="0"/>
          <c:showBubbleSize val="0"/>
        </c:dLbls>
        <c:gapWidth val="150"/>
        <c:axId val="30495488"/>
        <c:axId val="304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0.5</c:v>
                </c:pt>
                <c:pt idx="2">
                  <c:v>0.48</c:v>
                </c:pt>
                <c:pt idx="3">
                  <c:v>0.71</c:v>
                </c:pt>
                <c:pt idx="4">
                  <c:v>0.76</c:v>
                </c:pt>
              </c:numCache>
            </c:numRef>
          </c:val>
          <c:smooth val="0"/>
        </c:ser>
        <c:dLbls>
          <c:showLegendKey val="0"/>
          <c:showVal val="0"/>
          <c:showCatName val="0"/>
          <c:showSerName val="0"/>
          <c:showPercent val="0"/>
          <c:showBubbleSize val="0"/>
        </c:dLbls>
        <c:marker val="1"/>
        <c:smooth val="0"/>
        <c:axId val="30495488"/>
        <c:axId val="30497408"/>
      </c:lineChart>
      <c:dateAx>
        <c:axId val="30495488"/>
        <c:scaling>
          <c:orientation val="minMax"/>
        </c:scaling>
        <c:delete val="1"/>
        <c:axPos val="b"/>
        <c:numFmt formatCode="ge" sourceLinked="1"/>
        <c:majorTickMark val="none"/>
        <c:minorTickMark val="none"/>
        <c:tickLblPos val="none"/>
        <c:crossAx val="30497408"/>
        <c:crosses val="autoZero"/>
        <c:auto val="1"/>
        <c:lblOffset val="100"/>
        <c:baseTimeUnit val="years"/>
      </c:dateAx>
      <c:valAx>
        <c:axId val="304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0532736"/>
        <c:axId val="305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30.39</c:v>
                </c:pt>
                <c:pt idx="2">
                  <c:v>25.99</c:v>
                </c:pt>
                <c:pt idx="3">
                  <c:v>24.99</c:v>
                </c:pt>
                <c:pt idx="4">
                  <c:v>21.47</c:v>
                </c:pt>
              </c:numCache>
            </c:numRef>
          </c:val>
          <c:smooth val="0"/>
        </c:ser>
        <c:dLbls>
          <c:showLegendKey val="0"/>
          <c:showVal val="0"/>
          <c:showCatName val="0"/>
          <c:showSerName val="0"/>
          <c:showPercent val="0"/>
          <c:showBubbleSize val="0"/>
        </c:dLbls>
        <c:marker val="1"/>
        <c:smooth val="0"/>
        <c:axId val="30532736"/>
        <c:axId val="30534656"/>
      </c:lineChart>
      <c:dateAx>
        <c:axId val="30532736"/>
        <c:scaling>
          <c:orientation val="minMax"/>
        </c:scaling>
        <c:delete val="1"/>
        <c:axPos val="b"/>
        <c:numFmt formatCode="ge" sourceLinked="1"/>
        <c:majorTickMark val="none"/>
        <c:minorTickMark val="none"/>
        <c:tickLblPos val="none"/>
        <c:crossAx val="30534656"/>
        <c:crosses val="autoZero"/>
        <c:auto val="1"/>
        <c:lblOffset val="100"/>
        <c:baseTimeUnit val="years"/>
      </c:dateAx>
      <c:valAx>
        <c:axId val="305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203.32</c:v>
                </c:pt>
                <c:pt idx="2">
                  <c:v>297.41000000000003</c:v>
                </c:pt>
                <c:pt idx="3">
                  <c:v>213.41</c:v>
                </c:pt>
                <c:pt idx="4">
                  <c:v>85.83</c:v>
                </c:pt>
              </c:numCache>
            </c:numRef>
          </c:val>
        </c:ser>
        <c:dLbls>
          <c:showLegendKey val="0"/>
          <c:showVal val="0"/>
          <c:showCatName val="0"/>
          <c:showSerName val="0"/>
          <c:showPercent val="0"/>
          <c:showBubbleSize val="0"/>
        </c:dLbls>
        <c:gapWidth val="150"/>
        <c:axId val="30765824"/>
        <c:axId val="307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230.06</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30765824"/>
        <c:axId val="30767744"/>
      </c:lineChart>
      <c:dateAx>
        <c:axId val="30765824"/>
        <c:scaling>
          <c:orientation val="minMax"/>
        </c:scaling>
        <c:delete val="1"/>
        <c:axPos val="b"/>
        <c:numFmt formatCode="ge" sourceLinked="1"/>
        <c:majorTickMark val="none"/>
        <c:minorTickMark val="none"/>
        <c:tickLblPos val="none"/>
        <c:crossAx val="30767744"/>
        <c:crosses val="autoZero"/>
        <c:auto val="1"/>
        <c:lblOffset val="100"/>
        <c:baseTimeUnit val="years"/>
      </c:dateAx>
      <c:valAx>
        <c:axId val="30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843.7</c:v>
                </c:pt>
                <c:pt idx="2">
                  <c:v>852.99</c:v>
                </c:pt>
                <c:pt idx="3">
                  <c:v>801.6</c:v>
                </c:pt>
                <c:pt idx="4">
                  <c:v>702.87</c:v>
                </c:pt>
              </c:numCache>
            </c:numRef>
          </c:val>
        </c:ser>
        <c:dLbls>
          <c:showLegendKey val="0"/>
          <c:showVal val="0"/>
          <c:showCatName val="0"/>
          <c:showSerName val="0"/>
          <c:showPercent val="0"/>
          <c:showBubbleSize val="0"/>
        </c:dLbls>
        <c:gapWidth val="150"/>
        <c:axId val="31076352"/>
        <c:axId val="31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31076352"/>
        <c:axId val="31078272"/>
      </c:lineChart>
      <c:dateAx>
        <c:axId val="31076352"/>
        <c:scaling>
          <c:orientation val="minMax"/>
        </c:scaling>
        <c:delete val="1"/>
        <c:axPos val="b"/>
        <c:numFmt formatCode="ge" sourceLinked="1"/>
        <c:majorTickMark val="none"/>
        <c:minorTickMark val="none"/>
        <c:tickLblPos val="none"/>
        <c:crossAx val="31078272"/>
        <c:crosses val="autoZero"/>
        <c:auto val="1"/>
        <c:lblOffset val="100"/>
        <c:baseTimeUnit val="years"/>
      </c:dateAx>
      <c:valAx>
        <c:axId val="31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100</c:v>
                </c:pt>
                <c:pt idx="2">
                  <c:v>100</c:v>
                </c:pt>
                <c:pt idx="3">
                  <c:v>104.74</c:v>
                </c:pt>
                <c:pt idx="4">
                  <c:v>122.67</c:v>
                </c:pt>
              </c:numCache>
            </c:numRef>
          </c:val>
        </c:ser>
        <c:dLbls>
          <c:showLegendKey val="0"/>
          <c:showVal val="0"/>
          <c:showCatName val="0"/>
          <c:showSerName val="0"/>
          <c:showPercent val="0"/>
          <c:showBubbleSize val="0"/>
        </c:dLbls>
        <c:gapWidth val="150"/>
        <c:axId val="31108480"/>
        <c:axId val="311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31108480"/>
        <c:axId val="31114752"/>
      </c:lineChart>
      <c:dateAx>
        <c:axId val="31108480"/>
        <c:scaling>
          <c:orientation val="minMax"/>
        </c:scaling>
        <c:delete val="1"/>
        <c:axPos val="b"/>
        <c:numFmt formatCode="ge" sourceLinked="1"/>
        <c:majorTickMark val="none"/>
        <c:minorTickMark val="none"/>
        <c:tickLblPos val="none"/>
        <c:crossAx val="31114752"/>
        <c:crosses val="autoZero"/>
        <c:auto val="1"/>
        <c:lblOffset val="100"/>
        <c:baseTimeUnit val="years"/>
      </c:dateAx>
      <c:valAx>
        <c:axId val="31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155.78</c:v>
                </c:pt>
                <c:pt idx="2">
                  <c:v>155.71</c:v>
                </c:pt>
                <c:pt idx="3">
                  <c:v>148.72</c:v>
                </c:pt>
                <c:pt idx="4">
                  <c:v>126.91</c:v>
                </c:pt>
              </c:numCache>
            </c:numRef>
          </c:val>
        </c:ser>
        <c:dLbls>
          <c:showLegendKey val="0"/>
          <c:showVal val="0"/>
          <c:showCatName val="0"/>
          <c:showSerName val="0"/>
          <c:showPercent val="0"/>
          <c:showBubbleSize val="0"/>
        </c:dLbls>
        <c:gapWidth val="150"/>
        <c:axId val="30825088"/>
        <c:axId val="308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30825088"/>
        <c:axId val="30839552"/>
      </c:lineChart>
      <c:dateAx>
        <c:axId val="30825088"/>
        <c:scaling>
          <c:orientation val="minMax"/>
        </c:scaling>
        <c:delete val="1"/>
        <c:axPos val="b"/>
        <c:numFmt formatCode="ge" sourceLinked="1"/>
        <c:majorTickMark val="none"/>
        <c:minorTickMark val="none"/>
        <c:tickLblPos val="none"/>
        <c:crossAx val="30839552"/>
        <c:crosses val="autoZero"/>
        <c:auto val="1"/>
        <c:lblOffset val="100"/>
        <c:baseTimeUnit val="years"/>
      </c:dateAx>
      <c:valAx>
        <c:axId val="30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防府市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118110</v>
      </c>
      <c r="AM8" s="47"/>
      <c r="AN8" s="47"/>
      <c r="AO8" s="47"/>
      <c r="AP8" s="47"/>
      <c r="AQ8" s="47"/>
      <c r="AR8" s="47"/>
      <c r="AS8" s="47"/>
      <c r="AT8" s="43">
        <f>データ!S6</f>
        <v>189.37</v>
      </c>
      <c r="AU8" s="43"/>
      <c r="AV8" s="43"/>
      <c r="AW8" s="43"/>
      <c r="AX8" s="43"/>
      <c r="AY8" s="43"/>
      <c r="AZ8" s="43"/>
      <c r="BA8" s="43"/>
      <c r="BB8" s="43">
        <f>データ!T6</f>
        <v>623.70000000000005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49</v>
      </c>
      <c r="J10" s="43"/>
      <c r="K10" s="43"/>
      <c r="L10" s="43"/>
      <c r="M10" s="43"/>
      <c r="N10" s="43"/>
      <c r="O10" s="43"/>
      <c r="P10" s="43">
        <f>データ!O6</f>
        <v>63.75</v>
      </c>
      <c r="Q10" s="43"/>
      <c r="R10" s="43"/>
      <c r="S10" s="43"/>
      <c r="T10" s="43"/>
      <c r="U10" s="43"/>
      <c r="V10" s="43"/>
      <c r="W10" s="43">
        <f>データ!P6</f>
        <v>63.31</v>
      </c>
      <c r="X10" s="43"/>
      <c r="Y10" s="43"/>
      <c r="Z10" s="43"/>
      <c r="AA10" s="43"/>
      <c r="AB10" s="43"/>
      <c r="AC10" s="43"/>
      <c r="AD10" s="47">
        <f>データ!Q6</f>
        <v>2700</v>
      </c>
      <c r="AE10" s="47"/>
      <c r="AF10" s="47"/>
      <c r="AG10" s="47"/>
      <c r="AH10" s="47"/>
      <c r="AI10" s="47"/>
      <c r="AJ10" s="47"/>
      <c r="AK10" s="2"/>
      <c r="AL10" s="47">
        <f>データ!U6</f>
        <v>75285</v>
      </c>
      <c r="AM10" s="47"/>
      <c r="AN10" s="47"/>
      <c r="AO10" s="47"/>
      <c r="AP10" s="47"/>
      <c r="AQ10" s="47"/>
      <c r="AR10" s="47"/>
      <c r="AS10" s="47"/>
      <c r="AT10" s="43">
        <f>データ!V6</f>
        <v>18.89</v>
      </c>
      <c r="AU10" s="43"/>
      <c r="AV10" s="43"/>
      <c r="AW10" s="43"/>
      <c r="AX10" s="43"/>
      <c r="AY10" s="43"/>
      <c r="AZ10" s="43"/>
      <c r="BA10" s="43"/>
      <c r="BB10" s="43">
        <f>データ!W6</f>
        <v>3985.44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352063</v>
      </c>
      <c r="D6" s="31">
        <f t="shared" si="3"/>
        <v>46</v>
      </c>
      <c r="E6" s="31">
        <f t="shared" si="3"/>
        <v>17</v>
      </c>
      <c r="F6" s="31">
        <f t="shared" si="3"/>
        <v>1</v>
      </c>
      <c r="G6" s="31">
        <f t="shared" si="3"/>
        <v>0</v>
      </c>
      <c r="H6" s="31" t="str">
        <f t="shared" si="3"/>
        <v>山口県　防府市</v>
      </c>
      <c r="I6" s="31" t="str">
        <f t="shared" si="3"/>
        <v>法適用</v>
      </c>
      <c r="J6" s="31" t="str">
        <f t="shared" si="3"/>
        <v>下水道事業</v>
      </c>
      <c r="K6" s="31" t="str">
        <f t="shared" si="3"/>
        <v>公共下水道</v>
      </c>
      <c r="L6" s="31" t="str">
        <f t="shared" si="3"/>
        <v>Bd1</v>
      </c>
      <c r="M6" s="32" t="str">
        <f t="shared" si="3"/>
        <v>-</v>
      </c>
      <c r="N6" s="32">
        <f t="shared" si="3"/>
        <v>49</v>
      </c>
      <c r="O6" s="32">
        <f t="shared" si="3"/>
        <v>63.75</v>
      </c>
      <c r="P6" s="32">
        <f t="shared" si="3"/>
        <v>63.31</v>
      </c>
      <c r="Q6" s="32">
        <f t="shared" si="3"/>
        <v>2700</v>
      </c>
      <c r="R6" s="32">
        <f t="shared" si="3"/>
        <v>118110</v>
      </c>
      <c r="S6" s="32">
        <f t="shared" si="3"/>
        <v>189.37</v>
      </c>
      <c r="T6" s="32">
        <f t="shared" si="3"/>
        <v>623.70000000000005</v>
      </c>
      <c r="U6" s="32">
        <f t="shared" si="3"/>
        <v>75285</v>
      </c>
      <c r="V6" s="32">
        <f t="shared" si="3"/>
        <v>18.89</v>
      </c>
      <c r="W6" s="32">
        <f t="shared" si="3"/>
        <v>3985.44</v>
      </c>
      <c r="X6" s="33" t="str">
        <f>IF(X7="",NA(),X7)</f>
        <v>-</v>
      </c>
      <c r="Y6" s="33">
        <f t="shared" ref="Y6:AG6" si="4">IF(Y7="",NA(),Y7)</f>
        <v>100.72</v>
      </c>
      <c r="Z6" s="33">
        <f t="shared" si="4"/>
        <v>101.99</v>
      </c>
      <c r="AA6" s="33">
        <f t="shared" si="4"/>
        <v>102.46</v>
      </c>
      <c r="AB6" s="33">
        <f t="shared" si="4"/>
        <v>109.17</v>
      </c>
      <c r="AC6" s="33" t="str">
        <f t="shared" si="4"/>
        <v>-</v>
      </c>
      <c r="AD6" s="33">
        <f t="shared" si="4"/>
        <v>103.89</v>
      </c>
      <c r="AE6" s="33">
        <f t="shared" si="4"/>
        <v>105.76</v>
      </c>
      <c r="AF6" s="33">
        <f t="shared" si="4"/>
        <v>105.34</v>
      </c>
      <c r="AG6" s="33">
        <f t="shared" si="4"/>
        <v>108.77</v>
      </c>
      <c r="AH6" s="32" t="str">
        <f>IF(AH7="","",IF(AH7="-","【-】","【"&amp;SUBSTITUTE(TEXT(AH7,"#,##0.00"),"-","△")&amp;"】"))</f>
        <v>【107.74】</v>
      </c>
      <c r="AI6" s="33" t="str">
        <f>IF(AI7="",NA(),AI7)</f>
        <v>-</v>
      </c>
      <c r="AJ6" s="32">
        <f t="shared" ref="AJ6:AR6" si="5">IF(AJ7="",NA(),AJ7)</f>
        <v>0</v>
      </c>
      <c r="AK6" s="32">
        <f t="shared" si="5"/>
        <v>0</v>
      </c>
      <c r="AL6" s="32">
        <f t="shared" si="5"/>
        <v>0</v>
      </c>
      <c r="AM6" s="32">
        <f t="shared" si="5"/>
        <v>0</v>
      </c>
      <c r="AN6" s="33" t="str">
        <f t="shared" si="5"/>
        <v>-</v>
      </c>
      <c r="AO6" s="33">
        <f t="shared" si="5"/>
        <v>30.39</v>
      </c>
      <c r="AP6" s="33">
        <f t="shared" si="5"/>
        <v>25.99</v>
      </c>
      <c r="AQ6" s="33">
        <f t="shared" si="5"/>
        <v>24.99</v>
      </c>
      <c r="AR6" s="33">
        <f t="shared" si="5"/>
        <v>21.47</v>
      </c>
      <c r="AS6" s="32" t="str">
        <f>IF(AS7="","",IF(AS7="-","【-】","【"&amp;SUBSTITUTE(TEXT(AS7,"#,##0.00"),"-","△")&amp;"】"))</f>
        <v>【4.71】</v>
      </c>
      <c r="AT6" s="33" t="str">
        <f>IF(AT7="",NA(),AT7)</f>
        <v>-</v>
      </c>
      <c r="AU6" s="33">
        <f t="shared" ref="AU6:BC6" si="6">IF(AU7="",NA(),AU7)</f>
        <v>203.32</v>
      </c>
      <c r="AV6" s="33">
        <f t="shared" si="6"/>
        <v>297.41000000000003</v>
      </c>
      <c r="AW6" s="33">
        <f t="shared" si="6"/>
        <v>213.41</v>
      </c>
      <c r="AX6" s="33">
        <f t="shared" si="6"/>
        <v>85.83</v>
      </c>
      <c r="AY6" s="33" t="str">
        <f t="shared" si="6"/>
        <v>-</v>
      </c>
      <c r="AZ6" s="33">
        <f t="shared" si="6"/>
        <v>230.06</v>
      </c>
      <c r="BA6" s="33">
        <f t="shared" si="6"/>
        <v>275.56</v>
      </c>
      <c r="BB6" s="33">
        <f t="shared" si="6"/>
        <v>316.92</v>
      </c>
      <c r="BC6" s="33">
        <f t="shared" si="6"/>
        <v>79.239999999999995</v>
      </c>
      <c r="BD6" s="32" t="str">
        <f>IF(BD7="","",IF(BD7="-","【-】","【"&amp;SUBSTITUTE(TEXT(BD7,"#,##0.00"),"-","△")&amp;"】"))</f>
        <v>【56.46】</v>
      </c>
      <c r="BE6" s="33" t="str">
        <f>IF(BE7="",NA(),BE7)</f>
        <v>-</v>
      </c>
      <c r="BF6" s="33">
        <f t="shared" ref="BF6:BN6" si="7">IF(BF7="",NA(),BF7)</f>
        <v>843.7</v>
      </c>
      <c r="BG6" s="33">
        <f t="shared" si="7"/>
        <v>852.99</v>
      </c>
      <c r="BH6" s="33">
        <f t="shared" si="7"/>
        <v>801.6</v>
      </c>
      <c r="BI6" s="33">
        <f t="shared" si="7"/>
        <v>702.87</v>
      </c>
      <c r="BJ6" s="33" t="str">
        <f t="shared" si="7"/>
        <v>-</v>
      </c>
      <c r="BK6" s="33">
        <f t="shared" si="7"/>
        <v>936.66</v>
      </c>
      <c r="BL6" s="33">
        <f t="shared" si="7"/>
        <v>918.88</v>
      </c>
      <c r="BM6" s="33">
        <f t="shared" si="7"/>
        <v>885.97</v>
      </c>
      <c r="BN6" s="33">
        <f t="shared" si="7"/>
        <v>854.16</v>
      </c>
      <c r="BO6" s="32" t="str">
        <f>IF(BO7="","",IF(BO7="-","【-】","【"&amp;SUBSTITUTE(TEXT(BO7,"#,##0.00"),"-","△")&amp;"】"))</f>
        <v>【776.35】</v>
      </c>
      <c r="BP6" s="33" t="str">
        <f>IF(BP7="",NA(),BP7)</f>
        <v>-</v>
      </c>
      <c r="BQ6" s="33">
        <f t="shared" ref="BQ6:BY6" si="8">IF(BQ7="",NA(),BQ7)</f>
        <v>100</v>
      </c>
      <c r="BR6" s="33">
        <f t="shared" si="8"/>
        <v>100</v>
      </c>
      <c r="BS6" s="33">
        <f t="shared" si="8"/>
        <v>104.74</v>
      </c>
      <c r="BT6" s="33">
        <f t="shared" si="8"/>
        <v>122.67</v>
      </c>
      <c r="BU6" s="33" t="str">
        <f t="shared" si="8"/>
        <v>-</v>
      </c>
      <c r="BV6" s="33">
        <f t="shared" si="8"/>
        <v>88.44</v>
      </c>
      <c r="BW6" s="33">
        <f t="shared" si="8"/>
        <v>88.2</v>
      </c>
      <c r="BX6" s="33">
        <f t="shared" si="8"/>
        <v>89.94</v>
      </c>
      <c r="BY6" s="33">
        <f t="shared" si="8"/>
        <v>93.13</v>
      </c>
      <c r="BZ6" s="32" t="str">
        <f>IF(BZ7="","",IF(BZ7="-","【-】","【"&amp;SUBSTITUTE(TEXT(BZ7,"#,##0.00"),"-","△")&amp;"】"))</f>
        <v>【96.57】</v>
      </c>
      <c r="CA6" s="33" t="str">
        <f>IF(CA7="",NA(),CA7)</f>
        <v>-</v>
      </c>
      <c r="CB6" s="33">
        <f t="shared" ref="CB6:CJ6" si="9">IF(CB7="",NA(),CB7)</f>
        <v>155.78</v>
      </c>
      <c r="CC6" s="33">
        <f t="shared" si="9"/>
        <v>155.71</v>
      </c>
      <c r="CD6" s="33">
        <f t="shared" si="9"/>
        <v>148.72</v>
      </c>
      <c r="CE6" s="33">
        <f t="shared" si="9"/>
        <v>126.91</v>
      </c>
      <c r="CF6" s="33" t="str">
        <f t="shared" si="9"/>
        <v>-</v>
      </c>
      <c r="CG6" s="33">
        <f t="shared" si="9"/>
        <v>169.89</v>
      </c>
      <c r="CH6" s="33">
        <f t="shared" si="9"/>
        <v>171.78</v>
      </c>
      <c r="CI6" s="33">
        <f t="shared" si="9"/>
        <v>168.57</v>
      </c>
      <c r="CJ6" s="33">
        <f t="shared" si="9"/>
        <v>167.97</v>
      </c>
      <c r="CK6" s="32" t="str">
        <f>IF(CK7="","",IF(CK7="-","【-】","【"&amp;SUBSTITUTE(TEXT(CK7,"#,##0.00"),"-","△")&amp;"】"))</f>
        <v>【142.28】</v>
      </c>
      <c r="CL6" s="33" t="str">
        <f>IF(CL7="",NA(),CL7)</f>
        <v>-</v>
      </c>
      <c r="CM6" s="33">
        <f t="shared" ref="CM6:CU6" si="10">IF(CM7="",NA(),CM7)</f>
        <v>64.959999999999994</v>
      </c>
      <c r="CN6" s="33">
        <f t="shared" si="10"/>
        <v>65.81</v>
      </c>
      <c r="CO6" s="33">
        <f t="shared" si="10"/>
        <v>64.88</v>
      </c>
      <c r="CP6" s="33">
        <f t="shared" si="10"/>
        <v>64.680000000000007</v>
      </c>
      <c r="CQ6" s="33" t="str">
        <f t="shared" si="10"/>
        <v>-</v>
      </c>
      <c r="CR6" s="33">
        <f t="shared" si="10"/>
        <v>62.55</v>
      </c>
      <c r="CS6" s="33">
        <f t="shared" si="10"/>
        <v>62.27</v>
      </c>
      <c r="CT6" s="33">
        <f t="shared" si="10"/>
        <v>64.12</v>
      </c>
      <c r="CU6" s="33">
        <f t="shared" si="10"/>
        <v>64.87</v>
      </c>
      <c r="CV6" s="32" t="str">
        <f>IF(CV7="","",IF(CV7="-","【-】","【"&amp;SUBSTITUTE(TEXT(CV7,"#,##0.00"),"-","△")&amp;"】"))</f>
        <v>【60.35】</v>
      </c>
      <c r="CW6" s="33" t="str">
        <f>IF(CW7="",NA(),CW7)</f>
        <v>-</v>
      </c>
      <c r="CX6" s="33">
        <f t="shared" ref="CX6:DF6" si="11">IF(CX7="",NA(),CX7)</f>
        <v>89.91</v>
      </c>
      <c r="CY6" s="33">
        <f t="shared" si="11"/>
        <v>90</v>
      </c>
      <c r="CZ6" s="33">
        <f t="shared" si="11"/>
        <v>88.89</v>
      </c>
      <c r="DA6" s="33">
        <f t="shared" si="11"/>
        <v>89.36</v>
      </c>
      <c r="DB6" s="33" t="str">
        <f t="shared" si="11"/>
        <v>-</v>
      </c>
      <c r="DC6" s="33">
        <f t="shared" si="11"/>
        <v>90.26</v>
      </c>
      <c r="DD6" s="33">
        <f t="shared" si="11"/>
        <v>90.69</v>
      </c>
      <c r="DE6" s="33">
        <f t="shared" si="11"/>
        <v>90.91</v>
      </c>
      <c r="DF6" s="33">
        <f t="shared" si="11"/>
        <v>91.11</v>
      </c>
      <c r="DG6" s="32" t="str">
        <f>IF(DG7="","",IF(DG7="-","【-】","【"&amp;SUBSTITUTE(TEXT(DG7,"#,##0.00"),"-","△")&amp;"】"))</f>
        <v>【94.57】</v>
      </c>
      <c r="DH6" s="33" t="str">
        <f>IF(DH7="",NA(),DH7)</f>
        <v>-</v>
      </c>
      <c r="DI6" s="33">
        <f t="shared" ref="DI6:DQ6" si="12">IF(DI7="",NA(),DI7)</f>
        <v>2</v>
      </c>
      <c r="DJ6" s="33">
        <f t="shared" si="12"/>
        <v>3.85</v>
      </c>
      <c r="DK6" s="33">
        <f t="shared" si="12"/>
        <v>5.59</v>
      </c>
      <c r="DL6" s="33">
        <f t="shared" si="12"/>
        <v>10.29</v>
      </c>
      <c r="DM6" s="33" t="str">
        <f t="shared" si="12"/>
        <v>-</v>
      </c>
      <c r="DN6" s="33">
        <f t="shared" si="12"/>
        <v>11.26</v>
      </c>
      <c r="DO6" s="33">
        <f t="shared" si="12"/>
        <v>12.02</v>
      </c>
      <c r="DP6" s="33">
        <f t="shared" si="12"/>
        <v>12.9</v>
      </c>
      <c r="DQ6" s="33">
        <f t="shared" si="12"/>
        <v>25.52</v>
      </c>
      <c r="DR6" s="32" t="str">
        <f>IF(DR7="","",IF(DR7="-","【-】","【"&amp;SUBSTITUTE(TEXT(DR7,"#,##0.00"),"-","△")&amp;"】"))</f>
        <v>【36.27】</v>
      </c>
      <c r="DS6" s="33" t="str">
        <f>IF(DS7="",NA(),DS7)</f>
        <v>-</v>
      </c>
      <c r="DT6" s="33">
        <f t="shared" ref="DT6:EB6" si="13">IF(DT7="",NA(),DT7)</f>
        <v>0.45</v>
      </c>
      <c r="DU6" s="33">
        <f t="shared" si="13"/>
        <v>0.56999999999999995</v>
      </c>
      <c r="DV6" s="33">
        <f t="shared" si="13"/>
        <v>0.8</v>
      </c>
      <c r="DW6" s="33">
        <f t="shared" si="13"/>
        <v>1.46</v>
      </c>
      <c r="DX6" s="33" t="str">
        <f t="shared" si="13"/>
        <v>-</v>
      </c>
      <c r="DY6" s="33">
        <f t="shared" si="13"/>
        <v>0.5</v>
      </c>
      <c r="DZ6" s="33">
        <f t="shared" si="13"/>
        <v>0.48</v>
      </c>
      <c r="EA6" s="33">
        <f t="shared" si="13"/>
        <v>0.71</v>
      </c>
      <c r="EB6" s="33">
        <f t="shared" si="13"/>
        <v>0.76</v>
      </c>
      <c r="EC6" s="32" t="str">
        <f>IF(EC7="","",IF(EC7="-","【-】","【"&amp;SUBSTITUTE(TEXT(EC7,"#,##0.00"),"-","△")&amp;"】"))</f>
        <v>【4.35】</v>
      </c>
      <c r="ED6" s="33" t="str">
        <f>IF(ED7="",NA(),ED7)</f>
        <v>-</v>
      </c>
      <c r="EE6" s="32">
        <f t="shared" ref="EE6:EM6" si="14">IF(EE7="",NA(),EE7)</f>
        <v>0</v>
      </c>
      <c r="EF6" s="33">
        <f t="shared" si="14"/>
        <v>0.12</v>
      </c>
      <c r="EG6" s="33">
        <f t="shared" si="14"/>
        <v>0.06</v>
      </c>
      <c r="EH6" s="33">
        <f t="shared" si="14"/>
        <v>0.25</v>
      </c>
      <c r="EI6" s="33" t="str">
        <f t="shared" si="14"/>
        <v>-</v>
      </c>
      <c r="EJ6" s="33">
        <f t="shared" si="14"/>
        <v>0.04</v>
      </c>
      <c r="EK6" s="33">
        <f t="shared" si="14"/>
        <v>0.08</v>
      </c>
      <c r="EL6" s="33">
        <f t="shared" si="14"/>
        <v>7.0000000000000007E-2</v>
      </c>
      <c r="EM6" s="33">
        <f t="shared" si="14"/>
        <v>0.1</v>
      </c>
      <c r="EN6" s="32" t="str">
        <f>IF(EN7="","",IF(EN7="-","【-】","【"&amp;SUBSTITUTE(TEXT(EN7,"#,##0.00"),"-","△")&amp;"】"))</f>
        <v>【0.17】</v>
      </c>
    </row>
    <row r="7" spans="1:147" s="34" customFormat="1">
      <c r="A7" s="26"/>
      <c r="B7" s="35">
        <v>2014</v>
      </c>
      <c r="C7" s="35">
        <v>352063</v>
      </c>
      <c r="D7" s="35">
        <v>46</v>
      </c>
      <c r="E7" s="35">
        <v>17</v>
      </c>
      <c r="F7" s="35">
        <v>1</v>
      </c>
      <c r="G7" s="35">
        <v>0</v>
      </c>
      <c r="H7" s="35" t="s">
        <v>96</v>
      </c>
      <c r="I7" s="35" t="s">
        <v>97</v>
      </c>
      <c r="J7" s="35" t="s">
        <v>98</v>
      </c>
      <c r="K7" s="35" t="s">
        <v>99</v>
      </c>
      <c r="L7" s="35" t="s">
        <v>100</v>
      </c>
      <c r="M7" s="36" t="s">
        <v>101</v>
      </c>
      <c r="N7" s="36">
        <v>49</v>
      </c>
      <c r="O7" s="36">
        <v>63.75</v>
      </c>
      <c r="P7" s="36">
        <v>63.31</v>
      </c>
      <c r="Q7" s="36">
        <v>2700</v>
      </c>
      <c r="R7" s="36">
        <v>118110</v>
      </c>
      <c r="S7" s="36">
        <v>189.37</v>
      </c>
      <c r="T7" s="36">
        <v>623.70000000000005</v>
      </c>
      <c r="U7" s="36">
        <v>75285</v>
      </c>
      <c r="V7" s="36">
        <v>18.89</v>
      </c>
      <c r="W7" s="36">
        <v>3985.44</v>
      </c>
      <c r="X7" s="36" t="s">
        <v>101</v>
      </c>
      <c r="Y7" s="36">
        <v>100.72</v>
      </c>
      <c r="Z7" s="36">
        <v>101.99</v>
      </c>
      <c r="AA7" s="36">
        <v>102.46</v>
      </c>
      <c r="AB7" s="36">
        <v>109.17</v>
      </c>
      <c r="AC7" s="36" t="s">
        <v>101</v>
      </c>
      <c r="AD7" s="36">
        <v>103.89</v>
      </c>
      <c r="AE7" s="36">
        <v>105.76</v>
      </c>
      <c r="AF7" s="36">
        <v>105.34</v>
      </c>
      <c r="AG7" s="36">
        <v>108.77</v>
      </c>
      <c r="AH7" s="36">
        <v>107.74</v>
      </c>
      <c r="AI7" s="36" t="s">
        <v>101</v>
      </c>
      <c r="AJ7" s="36">
        <v>0</v>
      </c>
      <c r="AK7" s="36">
        <v>0</v>
      </c>
      <c r="AL7" s="36">
        <v>0</v>
      </c>
      <c r="AM7" s="36">
        <v>0</v>
      </c>
      <c r="AN7" s="36" t="s">
        <v>101</v>
      </c>
      <c r="AO7" s="36">
        <v>30.39</v>
      </c>
      <c r="AP7" s="36">
        <v>25.99</v>
      </c>
      <c r="AQ7" s="36">
        <v>24.99</v>
      </c>
      <c r="AR7" s="36">
        <v>21.47</v>
      </c>
      <c r="AS7" s="36">
        <v>4.71</v>
      </c>
      <c r="AT7" s="36" t="s">
        <v>101</v>
      </c>
      <c r="AU7" s="36">
        <v>203.32</v>
      </c>
      <c r="AV7" s="36">
        <v>297.41000000000003</v>
      </c>
      <c r="AW7" s="36">
        <v>213.41</v>
      </c>
      <c r="AX7" s="36">
        <v>85.83</v>
      </c>
      <c r="AY7" s="36" t="s">
        <v>101</v>
      </c>
      <c r="AZ7" s="36">
        <v>230.06</v>
      </c>
      <c r="BA7" s="36">
        <v>275.56</v>
      </c>
      <c r="BB7" s="36">
        <v>316.92</v>
      </c>
      <c r="BC7" s="36">
        <v>79.239999999999995</v>
      </c>
      <c r="BD7" s="36">
        <v>56.46</v>
      </c>
      <c r="BE7" s="36" t="s">
        <v>101</v>
      </c>
      <c r="BF7" s="36">
        <v>843.7</v>
      </c>
      <c r="BG7" s="36">
        <v>852.99</v>
      </c>
      <c r="BH7" s="36">
        <v>801.6</v>
      </c>
      <c r="BI7" s="36">
        <v>702.87</v>
      </c>
      <c r="BJ7" s="36" t="s">
        <v>101</v>
      </c>
      <c r="BK7" s="36">
        <v>936.66</v>
      </c>
      <c r="BL7" s="36">
        <v>918.88</v>
      </c>
      <c r="BM7" s="36">
        <v>885.97</v>
      </c>
      <c r="BN7" s="36">
        <v>854.16</v>
      </c>
      <c r="BO7" s="36">
        <v>776.35</v>
      </c>
      <c r="BP7" s="36" t="s">
        <v>101</v>
      </c>
      <c r="BQ7" s="36">
        <v>100</v>
      </c>
      <c r="BR7" s="36">
        <v>100</v>
      </c>
      <c r="BS7" s="36">
        <v>104.74</v>
      </c>
      <c r="BT7" s="36">
        <v>122.67</v>
      </c>
      <c r="BU7" s="36" t="s">
        <v>101</v>
      </c>
      <c r="BV7" s="36">
        <v>88.44</v>
      </c>
      <c r="BW7" s="36">
        <v>88.2</v>
      </c>
      <c r="BX7" s="36">
        <v>89.94</v>
      </c>
      <c r="BY7" s="36">
        <v>93.13</v>
      </c>
      <c r="BZ7" s="36">
        <v>96.57</v>
      </c>
      <c r="CA7" s="36" t="s">
        <v>101</v>
      </c>
      <c r="CB7" s="36">
        <v>155.78</v>
      </c>
      <c r="CC7" s="36">
        <v>155.71</v>
      </c>
      <c r="CD7" s="36">
        <v>148.72</v>
      </c>
      <c r="CE7" s="36">
        <v>126.91</v>
      </c>
      <c r="CF7" s="36" t="s">
        <v>101</v>
      </c>
      <c r="CG7" s="36">
        <v>169.89</v>
      </c>
      <c r="CH7" s="36">
        <v>171.78</v>
      </c>
      <c r="CI7" s="36">
        <v>168.57</v>
      </c>
      <c r="CJ7" s="36">
        <v>167.97</v>
      </c>
      <c r="CK7" s="36">
        <v>142.28</v>
      </c>
      <c r="CL7" s="36" t="s">
        <v>101</v>
      </c>
      <c r="CM7" s="36">
        <v>64.959999999999994</v>
      </c>
      <c r="CN7" s="36">
        <v>65.81</v>
      </c>
      <c r="CO7" s="36">
        <v>64.88</v>
      </c>
      <c r="CP7" s="36">
        <v>64.680000000000007</v>
      </c>
      <c r="CQ7" s="36" t="s">
        <v>101</v>
      </c>
      <c r="CR7" s="36">
        <v>62.55</v>
      </c>
      <c r="CS7" s="36">
        <v>62.27</v>
      </c>
      <c r="CT7" s="36">
        <v>64.12</v>
      </c>
      <c r="CU7" s="36">
        <v>64.87</v>
      </c>
      <c r="CV7" s="36">
        <v>60.35</v>
      </c>
      <c r="CW7" s="36" t="s">
        <v>101</v>
      </c>
      <c r="CX7" s="36">
        <v>89.91</v>
      </c>
      <c r="CY7" s="36">
        <v>90</v>
      </c>
      <c r="CZ7" s="36">
        <v>88.89</v>
      </c>
      <c r="DA7" s="36">
        <v>89.36</v>
      </c>
      <c r="DB7" s="36" t="s">
        <v>101</v>
      </c>
      <c r="DC7" s="36">
        <v>90.26</v>
      </c>
      <c r="DD7" s="36">
        <v>90.69</v>
      </c>
      <c r="DE7" s="36">
        <v>90.91</v>
      </c>
      <c r="DF7" s="36">
        <v>91.11</v>
      </c>
      <c r="DG7" s="36">
        <v>94.57</v>
      </c>
      <c r="DH7" s="36" t="s">
        <v>101</v>
      </c>
      <c r="DI7" s="36">
        <v>2</v>
      </c>
      <c r="DJ7" s="36">
        <v>3.85</v>
      </c>
      <c r="DK7" s="36">
        <v>5.59</v>
      </c>
      <c r="DL7" s="36">
        <v>10.29</v>
      </c>
      <c r="DM7" s="36" t="s">
        <v>101</v>
      </c>
      <c r="DN7" s="36">
        <v>11.26</v>
      </c>
      <c r="DO7" s="36">
        <v>12.02</v>
      </c>
      <c r="DP7" s="36">
        <v>12.9</v>
      </c>
      <c r="DQ7" s="36">
        <v>25.52</v>
      </c>
      <c r="DR7" s="36">
        <v>36.270000000000003</v>
      </c>
      <c r="DS7" s="36" t="s">
        <v>101</v>
      </c>
      <c r="DT7" s="36">
        <v>0.45</v>
      </c>
      <c r="DU7" s="36">
        <v>0.56999999999999995</v>
      </c>
      <c r="DV7" s="36">
        <v>0.8</v>
      </c>
      <c r="DW7" s="36">
        <v>1.46</v>
      </c>
      <c r="DX7" s="36" t="s">
        <v>101</v>
      </c>
      <c r="DY7" s="36">
        <v>0.5</v>
      </c>
      <c r="DZ7" s="36">
        <v>0.48</v>
      </c>
      <c r="EA7" s="36">
        <v>0.71</v>
      </c>
      <c r="EB7" s="36">
        <v>0.76</v>
      </c>
      <c r="EC7" s="36">
        <v>4.3499999999999996</v>
      </c>
      <c r="ED7" s="36" t="s">
        <v>101</v>
      </c>
      <c r="EE7" s="36">
        <v>0</v>
      </c>
      <c r="EF7" s="36">
        <v>0.12</v>
      </c>
      <c r="EG7" s="36">
        <v>0.06</v>
      </c>
      <c r="EH7" s="36">
        <v>0.25</v>
      </c>
      <c r="EI7" s="36" t="s">
        <v>101</v>
      </c>
      <c r="EJ7" s="36">
        <v>0.04</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2016-02-15T00:11:23Z</cp:lastPrinted>
  <dcterms:created xsi:type="dcterms:W3CDTF">2016-02-03T07:45:18Z</dcterms:created>
  <dcterms:modified xsi:type="dcterms:W3CDTF">2016-02-17T04:52:59Z</dcterms:modified>
  <cp:category/>
</cp:coreProperties>
</file>