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<sst xmlns="http://schemas.openxmlformats.org/spreadsheetml/2006/main" count="308" uniqueCount="110">
  <si>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</si>
  <si>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</si>
  <si>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</si>
  <si>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</si>
  <si>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</si>
  <si>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</si>
  <si>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</si>
  <si>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</si>
  <si>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</si>
  <si>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</si>
  <si>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</si>
  <si>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</si>
  <si>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</si>
  <si>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</si>
  <si>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</si>
  <si>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</si>
  <si>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</si>
  <si>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</si>
  <si>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</si>
  <si>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</si>
  <si>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</si>
  <si>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</si>
  <si>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</si>
  <si>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</si>
  <si>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</si>
  <si>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</si>
  <si>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</si>
  <si>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</si>
  <si>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</si>
  <si>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</si>
  <si>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</si>
  <si>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</si>
  <si>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</si>
  <si>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</si>
  <si>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</si>
  <si>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</si>
  <si>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</si>
  <si>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</si>
  <si>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</si>
  <si>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</si>
  <si>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</si>
  <si>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</si>
  <si>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</si>
  <si>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</si>
  <si>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</si>
  <si>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</si>
  <si>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</si>
  <si>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</si>
  <si>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</si>
  <si>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</si>
  <si>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</si>
  <si>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</si>
  <si>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</si>
  <si>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</si>
  <si>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</si>
  <si>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</si>
  <si>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</si>
  <si>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</si>
  <si>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</si>
  <si>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</si>
  <si>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</si>
  <si>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</si>
  <si>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</si>
  <si>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</si>
  <si>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</si>
  <si>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</si>
  <si>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</si>
  <si>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</si>
  <si>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</si>
  <si>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</si>
  <si>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</si>
  <si>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</si>
  <si>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</si>
  <si>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</si>
  <si>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</si>
  <si>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</si>
  <si>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</si>
  <si>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</si>
  <si>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</si>
  <si>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</si>
  <si>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</si>
  <si>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</si>
  <si>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</si>
  <si>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</si>
  <si>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</si>
  <si>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</si>
  <si>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</si>
  <si>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</si>
  <si>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</si>
  <si>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</si>
  <si>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</si>
  <si>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</si>
  <si>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</si>
  <si>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</si>
  <si>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</si>
  <si>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</si>
  <si>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下松市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</si>
  <si>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</si>
  <si>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</si>
  <si>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</si>
  <si>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</si>
  <si>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</si>
  <si>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</si>
  <si>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</si>
  <si>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</si>
  <si>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</si>
  <si>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</si>
  <si>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松市は、比較的市街地がまとまった区域に形成されたコンパクトな街であり、終末処理場、汚水中継ポンプ場はそれぞれ１箇所で効率の良い処理が可能となっている。⑤経費回収率及び⑥汚水処理原価が類似団体と比較して良い数値となっているのはその効率的な処理によるところが大きい。現在も下水道の普及を進めているところであるが、住民も下水道の普及を待ち望んでいることが⑧水洗化率の高さからも伺える。⑦施設利用率については、日平均処理水量はその年の気候等にも影響を受けるため、日最大処理水量の推移も注視しながら今後の処理能力の拡大等を検討していく必要がある。④企業債残高対事業規模比率は類似団体と比較して低く抑えられており、今後も将来の建設計画や財政状況を見据えながら必要な財源確保に努めていく。③流動比率については、現金支出の多い時期は決まっているため、その時期に合わせて必要な資金は確保しているが、数値が示すとおり流動性は低い。今後も今年度同様健全経営を続けることにより、徐々に解消されていくと思われる。①経常収支比率は黒字ではあるが、類似団体と比較して低い。下水道の普及が進む間は使用料収入も増収となり、徐々に改善されると思われるが、普及が完了した後、人口減少に転じた場合のシミュレーション等を行い、必要に応じて経営計画の見直しを行う。</t>
    <rPh sb="279" eb="281">
      <t>キボ</t>
    </rPh>
    <phoneticPr fontId="4"/>
  </si>
  <si>
    <t>　類似団体と比較して②管渠老朽化率は高く、③管渠改善率は低く、更新事業については後手となっているが、平成２４年度に管渠及び処理場について長寿命化計画を策定し、これに基づき現在更新事業を実施しているところである。</t>
    <phoneticPr fontId="4"/>
  </si>
  <si>
    <t>　今年度が地方公営企業法適用初年度であり、会計基準の見直しもあったため、過去との比較、他団体との比較ともに難しいが、健全な経営状態と言える。
　今後はこの経営分析を注視、有効活用し、計画的な整備、老朽化対策を行っていく。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</si>
</sst>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0.03</c:v>
                </c:pt>
              </c:numCache>
            </c:numRef>
          </c:val>
        </c:ser>
        <c:dLbls>
          <c:showLegendKey val="0"/>
          <c:showVal val="0"/>
          <c:showCatName val="0"/>
          <c:showSerName val="0"/>
          <c:showPercent val="0"/>
          <c:showBubbleSize val="0"/>
        </c:dLbls>
        <c:gapWidth val="150"/>
        <c:axId val="30885760"/>
        <c:axId val="309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c:v>
                </c:pt>
              </c:numCache>
            </c:numRef>
          </c:val>
          <c:smooth val="0"/>
        </c:ser>
        <c:dLbls>
          <c:showLegendKey val="0"/>
          <c:showVal val="0"/>
          <c:showCatName val="0"/>
          <c:showSerName val="0"/>
          <c:showPercent val="0"/>
          <c:showBubbleSize val="0"/>
        </c:dLbls>
        <c:marker val="1"/>
        <c:smooth val="0"/>
        <c:axId val="30885760"/>
        <c:axId val="30904320"/>
      </c:lineChart>
      <c:dateAx>
        <c:axId val="30885760"/>
        <c:scaling>
          <c:orientation val="minMax"/>
        </c:scaling>
        <c:delete val="1"/>
        <c:axPos val="b"/>
        <c:numFmt formatCode="ge" sourceLinked="1"/>
        <c:majorTickMark val="none"/>
        <c:minorTickMark val="none"/>
        <c:tickLblPos val="none"/>
        <c:crossAx val="30904320"/>
        <c:crosses val="autoZero"/>
        <c:auto val="1"/>
        <c:lblOffset val="100"/>
        <c:baseTimeUnit val="years"/>
      </c:dateAx>
      <c:valAx>
        <c:axId val="309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74.150000000000006</c:v>
                </c:pt>
              </c:numCache>
            </c:numRef>
          </c:val>
        </c:ser>
        <c:dLbls>
          <c:showLegendKey val="0"/>
          <c:showVal val="0"/>
          <c:showCatName val="0"/>
          <c:showSerName val="0"/>
          <c:showPercent val="0"/>
          <c:showBubbleSize val="0"/>
        </c:dLbls>
        <c:gapWidth val="150"/>
        <c:axId val="31111424"/>
        <c:axId val="311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64.87</c:v>
                </c:pt>
              </c:numCache>
            </c:numRef>
          </c:val>
          <c:smooth val="0"/>
        </c:ser>
        <c:dLbls>
          <c:showLegendKey val="0"/>
          <c:showVal val="0"/>
          <c:showCatName val="0"/>
          <c:showSerName val="0"/>
          <c:showPercent val="0"/>
          <c:showBubbleSize val="0"/>
        </c:dLbls>
        <c:marker val="1"/>
        <c:smooth val="0"/>
        <c:axId val="31111424"/>
        <c:axId val="31125888"/>
      </c:lineChart>
      <c:dateAx>
        <c:axId val="31111424"/>
        <c:scaling>
          <c:orientation val="minMax"/>
        </c:scaling>
        <c:delete val="1"/>
        <c:axPos val="b"/>
        <c:numFmt formatCode="ge" sourceLinked="1"/>
        <c:majorTickMark val="none"/>
        <c:minorTickMark val="none"/>
        <c:tickLblPos val="none"/>
        <c:crossAx val="31125888"/>
        <c:crosses val="autoZero"/>
        <c:auto val="1"/>
        <c:lblOffset val="100"/>
        <c:baseTimeUnit val="years"/>
      </c:dateAx>
      <c:valAx>
        <c:axId val="31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96.93</c:v>
                </c:pt>
              </c:numCache>
            </c:numRef>
          </c:val>
        </c:ser>
        <c:dLbls>
          <c:showLegendKey val="0"/>
          <c:showVal val="0"/>
          <c:showCatName val="0"/>
          <c:showSerName val="0"/>
          <c:showPercent val="0"/>
          <c:showBubbleSize val="0"/>
        </c:dLbls>
        <c:gapWidth val="150"/>
        <c:axId val="31217536"/>
        <c:axId val="312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91.11</c:v>
                </c:pt>
              </c:numCache>
            </c:numRef>
          </c:val>
          <c:smooth val="0"/>
        </c:ser>
        <c:dLbls>
          <c:showLegendKey val="0"/>
          <c:showVal val="0"/>
          <c:showCatName val="0"/>
          <c:showSerName val="0"/>
          <c:showPercent val="0"/>
          <c:showBubbleSize val="0"/>
        </c:dLbls>
        <c:marker val="1"/>
        <c:smooth val="0"/>
        <c:axId val="31217536"/>
        <c:axId val="31223808"/>
      </c:lineChart>
      <c:dateAx>
        <c:axId val="31217536"/>
        <c:scaling>
          <c:orientation val="minMax"/>
        </c:scaling>
        <c:delete val="1"/>
        <c:axPos val="b"/>
        <c:numFmt formatCode="ge" sourceLinked="1"/>
        <c:majorTickMark val="none"/>
        <c:minorTickMark val="none"/>
        <c:tickLblPos val="none"/>
        <c:crossAx val="31223808"/>
        <c:crosses val="autoZero"/>
        <c:auto val="1"/>
        <c:lblOffset val="100"/>
        <c:baseTimeUnit val="years"/>
      </c:dateAx>
      <c:valAx>
        <c:axId val="312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102.65</c:v>
                </c:pt>
              </c:numCache>
            </c:numRef>
          </c:val>
        </c:ser>
        <c:dLbls>
          <c:showLegendKey val="0"/>
          <c:showVal val="0"/>
          <c:showCatName val="0"/>
          <c:showSerName val="0"/>
          <c:showPercent val="0"/>
          <c:showBubbleSize val="0"/>
        </c:dLbls>
        <c:gapWidth val="150"/>
        <c:axId val="30930432"/>
        <c:axId val="309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108.77</c:v>
                </c:pt>
              </c:numCache>
            </c:numRef>
          </c:val>
          <c:smooth val="0"/>
        </c:ser>
        <c:dLbls>
          <c:showLegendKey val="0"/>
          <c:showVal val="0"/>
          <c:showCatName val="0"/>
          <c:showSerName val="0"/>
          <c:showPercent val="0"/>
          <c:showBubbleSize val="0"/>
        </c:dLbls>
        <c:marker val="1"/>
        <c:smooth val="0"/>
        <c:axId val="30930432"/>
        <c:axId val="30932352"/>
      </c:lineChart>
      <c:dateAx>
        <c:axId val="30930432"/>
        <c:scaling>
          <c:orientation val="minMax"/>
        </c:scaling>
        <c:delete val="1"/>
        <c:axPos val="b"/>
        <c:numFmt formatCode="ge" sourceLinked="1"/>
        <c:majorTickMark val="none"/>
        <c:minorTickMark val="none"/>
        <c:tickLblPos val="none"/>
        <c:crossAx val="30932352"/>
        <c:crosses val="autoZero"/>
        <c:auto val="1"/>
        <c:lblOffset val="100"/>
        <c:baseTimeUnit val="years"/>
      </c:dateAx>
      <c:valAx>
        <c:axId val="309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3.8</c:v>
                </c:pt>
              </c:numCache>
            </c:numRef>
          </c:val>
        </c:ser>
        <c:dLbls>
          <c:showLegendKey val="0"/>
          <c:showVal val="0"/>
          <c:showCatName val="0"/>
          <c:showSerName val="0"/>
          <c:showPercent val="0"/>
          <c:showBubbleSize val="0"/>
        </c:dLbls>
        <c:gapWidth val="150"/>
        <c:axId val="30770304"/>
        <c:axId val="307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25.52</c:v>
                </c:pt>
              </c:numCache>
            </c:numRef>
          </c:val>
          <c:smooth val="0"/>
        </c:ser>
        <c:dLbls>
          <c:showLegendKey val="0"/>
          <c:showVal val="0"/>
          <c:showCatName val="0"/>
          <c:showSerName val="0"/>
          <c:showPercent val="0"/>
          <c:showBubbleSize val="0"/>
        </c:dLbls>
        <c:marker val="1"/>
        <c:smooth val="0"/>
        <c:axId val="30770304"/>
        <c:axId val="30772224"/>
      </c:lineChart>
      <c:dateAx>
        <c:axId val="30770304"/>
        <c:scaling>
          <c:orientation val="minMax"/>
        </c:scaling>
        <c:delete val="1"/>
        <c:axPos val="b"/>
        <c:numFmt formatCode="ge" sourceLinked="1"/>
        <c:majorTickMark val="none"/>
        <c:minorTickMark val="none"/>
        <c:tickLblPos val="none"/>
        <c:crossAx val="30772224"/>
        <c:crosses val="autoZero"/>
        <c:auto val="1"/>
        <c:lblOffset val="100"/>
        <c:baseTimeUnit val="years"/>
      </c:dateAx>
      <c:valAx>
        <c:axId val="307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2.08</c:v>
                </c:pt>
              </c:numCache>
            </c:numRef>
          </c:val>
        </c:ser>
        <c:dLbls>
          <c:showLegendKey val="0"/>
          <c:showVal val="0"/>
          <c:showCatName val="0"/>
          <c:showSerName val="0"/>
          <c:showPercent val="0"/>
          <c:showBubbleSize val="0"/>
        </c:dLbls>
        <c:gapWidth val="150"/>
        <c:axId val="30823168"/>
        <c:axId val="308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0.76</c:v>
                </c:pt>
              </c:numCache>
            </c:numRef>
          </c:val>
          <c:smooth val="0"/>
        </c:ser>
        <c:dLbls>
          <c:showLegendKey val="0"/>
          <c:showVal val="0"/>
          <c:showCatName val="0"/>
          <c:showSerName val="0"/>
          <c:showPercent val="0"/>
          <c:showBubbleSize val="0"/>
        </c:dLbls>
        <c:marker val="1"/>
        <c:smooth val="0"/>
        <c:axId val="30823168"/>
        <c:axId val="30825088"/>
      </c:lineChart>
      <c:dateAx>
        <c:axId val="30823168"/>
        <c:scaling>
          <c:orientation val="minMax"/>
        </c:scaling>
        <c:delete val="1"/>
        <c:axPos val="b"/>
        <c:numFmt formatCode="ge" sourceLinked="1"/>
        <c:majorTickMark val="none"/>
        <c:minorTickMark val="none"/>
        <c:tickLblPos val="none"/>
        <c:crossAx val="30825088"/>
        <c:crosses val="autoZero"/>
        <c:auto val="1"/>
        <c:lblOffset val="100"/>
        <c:baseTimeUnit val="years"/>
      </c:dateAx>
      <c:valAx>
        <c:axId val="308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0865664"/>
        <c:axId val="310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21.47</c:v>
                </c:pt>
              </c:numCache>
            </c:numRef>
          </c:val>
          <c:smooth val="0"/>
        </c:ser>
        <c:dLbls>
          <c:showLegendKey val="0"/>
          <c:showVal val="0"/>
          <c:showCatName val="0"/>
          <c:showSerName val="0"/>
          <c:showPercent val="0"/>
          <c:showBubbleSize val="0"/>
        </c:dLbls>
        <c:marker val="1"/>
        <c:smooth val="0"/>
        <c:axId val="30865664"/>
        <c:axId val="31003008"/>
      </c:lineChart>
      <c:dateAx>
        <c:axId val="30865664"/>
        <c:scaling>
          <c:orientation val="minMax"/>
        </c:scaling>
        <c:delete val="1"/>
        <c:axPos val="b"/>
        <c:numFmt formatCode="ge" sourceLinked="1"/>
        <c:majorTickMark val="none"/>
        <c:minorTickMark val="none"/>
        <c:tickLblPos val="none"/>
        <c:crossAx val="31003008"/>
        <c:crosses val="autoZero"/>
        <c:auto val="1"/>
        <c:lblOffset val="100"/>
        <c:baseTimeUnit val="years"/>
      </c:dateAx>
      <c:valAx>
        <c:axId val="310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65.05</c:v>
                </c:pt>
              </c:numCache>
            </c:numRef>
          </c:val>
        </c:ser>
        <c:dLbls>
          <c:showLegendKey val="0"/>
          <c:showVal val="0"/>
          <c:showCatName val="0"/>
          <c:showSerName val="0"/>
          <c:showPercent val="0"/>
          <c:showBubbleSize val="0"/>
        </c:dLbls>
        <c:gapWidth val="150"/>
        <c:axId val="31029504"/>
        <c:axId val="310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79.239999999999995</c:v>
                </c:pt>
              </c:numCache>
            </c:numRef>
          </c:val>
          <c:smooth val="0"/>
        </c:ser>
        <c:dLbls>
          <c:showLegendKey val="0"/>
          <c:showVal val="0"/>
          <c:showCatName val="0"/>
          <c:showSerName val="0"/>
          <c:showPercent val="0"/>
          <c:showBubbleSize val="0"/>
        </c:dLbls>
        <c:marker val="1"/>
        <c:smooth val="0"/>
        <c:axId val="31029504"/>
        <c:axId val="31043968"/>
      </c:lineChart>
      <c:dateAx>
        <c:axId val="31029504"/>
        <c:scaling>
          <c:orientation val="minMax"/>
        </c:scaling>
        <c:delete val="1"/>
        <c:axPos val="b"/>
        <c:numFmt formatCode="ge" sourceLinked="1"/>
        <c:majorTickMark val="none"/>
        <c:minorTickMark val="none"/>
        <c:tickLblPos val="none"/>
        <c:crossAx val="31043968"/>
        <c:crosses val="autoZero"/>
        <c:auto val="1"/>
        <c:lblOffset val="100"/>
        <c:baseTimeUnit val="years"/>
      </c:dateAx>
      <c:valAx>
        <c:axId val="310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592</c:v>
                </c:pt>
              </c:numCache>
            </c:numRef>
          </c:val>
        </c:ser>
        <c:dLbls>
          <c:showLegendKey val="0"/>
          <c:showVal val="0"/>
          <c:showCatName val="0"/>
          <c:showSerName val="0"/>
          <c:showPercent val="0"/>
          <c:showBubbleSize val="0"/>
        </c:dLbls>
        <c:gapWidth val="150"/>
        <c:axId val="31336320"/>
        <c:axId val="313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854.16</c:v>
                </c:pt>
              </c:numCache>
            </c:numRef>
          </c:val>
          <c:smooth val="0"/>
        </c:ser>
        <c:dLbls>
          <c:showLegendKey val="0"/>
          <c:showVal val="0"/>
          <c:showCatName val="0"/>
          <c:showSerName val="0"/>
          <c:showPercent val="0"/>
          <c:showBubbleSize val="0"/>
        </c:dLbls>
        <c:marker val="1"/>
        <c:smooth val="0"/>
        <c:axId val="31336320"/>
        <c:axId val="31346688"/>
      </c:lineChart>
      <c:dateAx>
        <c:axId val="31336320"/>
        <c:scaling>
          <c:orientation val="minMax"/>
        </c:scaling>
        <c:delete val="1"/>
        <c:axPos val="b"/>
        <c:numFmt formatCode="ge" sourceLinked="1"/>
        <c:majorTickMark val="none"/>
        <c:minorTickMark val="none"/>
        <c:tickLblPos val="none"/>
        <c:crossAx val="31346688"/>
        <c:crosses val="autoZero"/>
        <c:auto val="1"/>
        <c:lblOffset val="100"/>
        <c:baseTimeUnit val="years"/>
      </c:dateAx>
      <c:valAx>
        <c:axId val="313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105.36</c:v>
                </c:pt>
              </c:numCache>
            </c:numRef>
          </c:val>
        </c:ser>
        <c:dLbls>
          <c:showLegendKey val="0"/>
          <c:showVal val="0"/>
          <c:showCatName val="0"/>
          <c:showSerName val="0"/>
          <c:showPercent val="0"/>
          <c:showBubbleSize val="0"/>
        </c:dLbls>
        <c:gapWidth val="150"/>
        <c:axId val="31376896"/>
        <c:axId val="313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93.13</c:v>
                </c:pt>
              </c:numCache>
            </c:numRef>
          </c:val>
          <c:smooth val="0"/>
        </c:ser>
        <c:dLbls>
          <c:showLegendKey val="0"/>
          <c:showVal val="0"/>
          <c:showCatName val="0"/>
          <c:showSerName val="0"/>
          <c:showPercent val="0"/>
          <c:showBubbleSize val="0"/>
        </c:dLbls>
        <c:marker val="1"/>
        <c:smooth val="0"/>
        <c:axId val="31376896"/>
        <c:axId val="31378816"/>
      </c:lineChart>
      <c:dateAx>
        <c:axId val="31376896"/>
        <c:scaling>
          <c:orientation val="minMax"/>
        </c:scaling>
        <c:delete val="1"/>
        <c:axPos val="b"/>
        <c:numFmt formatCode="ge" sourceLinked="1"/>
        <c:majorTickMark val="none"/>
        <c:minorTickMark val="none"/>
        <c:tickLblPos val="none"/>
        <c:crossAx val="31378816"/>
        <c:crosses val="autoZero"/>
        <c:auto val="1"/>
        <c:lblOffset val="100"/>
        <c:baseTimeUnit val="years"/>
      </c:dateAx>
      <c:valAx>
        <c:axId val="313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112.99</c:v>
                </c:pt>
              </c:numCache>
            </c:numRef>
          </c:val>
        </c:ser>
        <c:dLbls>
          <c:showLegendKey val="0"/>
          <c:showVal val="0"/>
          <c:showCatName val="0"/>
          <c:showSerName val="0"/>
          <c:showPercent val="0"/>
          <c:showBubbleSize val="0"/>
        </c:dLbls>
        <c:gapWidth val="150"/>
        <c:axId val="31070848"/>
        <c:axId val="310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167.97</c:v>
                </c:pt>
              </c:numCache>
            </c:numRef>
          </c:val>
          <c:smooth val="0"/>
        </c:ser>
        <c:dLbls>
          <c:showLegendKey val="0"/>
          <c:showVal val="0"/>
          <c:showCatName val="0"/>
          <c:showSerName val="0"/>
          <c:showPercent val="0"/>
          <c:showBubbleSize val="0"/>
        </c:dLbls>
        <c:marker val="1"/>
        <c:smooth val="0"/>
        <c:axId val="31070848"/>
        <c:axId val="31097600"/>
      </c:lineChart>
      <c:dateAx>
        <c:axId val="31070848"/>
        <c:scaling>
          <c:orientation val="minMax"/>
        </c:scaling>
        <c:delete val="1"/>
        <c:axPos val="b"/>
        <c:numFmt formatCode="ge" sourceLinked="1"/>
        <c:majorTickMark val="none"/>
        <c:minorTickMark val="none"/>
        <c:tickLblPos val="none"/>
        <c:crossAx val="31097600"/>
        <c:crosses val="autoZero"/>
        <c:auto val="1"/>
        <c:lblOffset val="100"/>
        <c:baseTimeUnit val="years"/>
      </c:dateAx>
      <c:valAx>
        <c:axId val="310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下松市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56280</v>
      </c>
      <c r="AM8" s="47"/>
      <c r="AN8" s="47"/>
      <c r="AO8" s="47"/>
      <c r="AP8" s="47"/>
      <c r="AQ8" s="47"/>
      <c r="AR8" s="47"/>
      <c r="AS8" s="47"/>
      <c r="AT8" s="43">
        <f>データ!S6</f>
        <v>89.35</v>
      </c>
      <c r="AU8" s="43"/>
      <c r="AV8" s="43"/>
      <c r="AW8" s="43"/>
      <c r="AX8" s="43"/>
      <c r="AY8" s="43"/>
      <c r="AZ8" s="43"/>
      <c r="BA8" s="43"/>
      <c r="BB8" s="43">
        <f>データ!T6</f>
        <v>629.88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66.09</v>
      </c>
      <c r="J10" s="43"/>
      <c r="K10" s="43"/>
      <c r="L10" s="43"/>
      <c r="M10" s="43"/>
      <c r="N10" s="43"/>
      <c r="O10" s="43"/>
      <c r="P10" s="43">
        <f>データ!O6</f>
        <v>84.12</v>
      </c>
      <c r="Q10" s="43"/>
      <c r="R10" s="43"/>
      <c r="S10" s="43"/>
      <c r="T10" s="43"/>
      <c r="U10" s="43"/>
      <c r="V10" s="43"/>
      <c r="W10" s="43">
        <f>データ!P6</f>
        <v>73.41</v>
      </c>
      <c r="X10" s="43"/>
      <c r="Y10" s="43"/>
      <c r="Z10" s="43"/>
      <c r="AA10" s="43"/>
      <c r="AB10" s="43"/>
      <c r="AC10" s="43"/>
      <c r="AD10" s="47">
        <f>データ!Q6</f>
        <v>2160</v>
      </c>
      <c r="AE10" s="47"/>
      <c r="AF10" s="47"/>
      <c r="AG10" s="47"/>
      <c r="AH10" s="47"/>
      <c r="AI10" s="47"/>
      <c r="AJ10" s="47"/>
      <c r="AK10" s="2"/>
      <c r="AL10" s="47">
        <f>データ!U6</f>
        <v>47317</v>
      </c>
      <c r="AM10" s="47"/>
      <c r="AN10" s="47"/>
      <c r="AO10" s="47"/>
      <c r="AP10" s="47"/>
      <c r="AQ10" s="47"/>
      <c r="AR10" s="47"/>
      <c r="AS10" s="47"/>
      <c r="AT10" s="43">
        <f>データ!V6</f>
        <v>11.28</v>
      </c>
      <c r="AU10" s="43"/>
      <c r="AV10" s="43"/>
      <c r="AW10" s="43"/>
      <c r="AX10" s="43"/>
      <c r="AY10" s="43"/>
      <c r="AZ10" s="43"/>
      <c r="BA10" s="43"/>
      <c r="BB10" s="43">
        <f>データ!W6</f>
        <v>4194.7700000000004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352071</v>
      </c>
      <c r="D6" s="31">
        <f t="shared" si="3"/>
        <v>46</v>
      </c>
      <c r="E6" s="31">
        <f t="shared" si="3"/>
        <v>17</v>
      </c>
      <c r="F6" s="31">
        <f t="shared" si="3"/>
        <v>1</v>
      </c>
      <c r="G6" s="31">
        <f t="shared" si="3"/>
        <v>0</v>
      </c>
      <c r="H6" s="31" t="str">
        <f t="shared" si="3"/>
        <v>山口県　下松市</v>
      </c>
      <c r="I6" s="31" t="str">
        <f t="shared" si="3"/>
        <v>法適用</v>
      </c>
      <c r="J6" s="31" t="str">
        <f t="shared" si="3"/>
        <v>下水道事業</v>
      </c>
      <c r="K6" s="31" t="str">
        <f t="shared" si="3"/>
        <v>公共下水道</v>
      </c>
      <c r="L6" s="31" t="str">
        <f t="shared" si="3"/>
        <v>Bd1</v>
      </c>
      <c r="M6" s="32" t="str">
        <f t="shared" si="3"/>
        <v>-</v>
      </c>
      <c r="N6" s="32">
        <f t="shared" si="3"/>
        <v>66.09</v>
      </c>
      <c r="O6" s="32">
        <f t="shared" si="3"/>
        <v>84.12</v>
      </c>
      <c r="P6" s="32">
        <f t="shared" si="3"/>
        <v>73.41</v>
      </c>
      <c r="Q6" s="32">
        <f t="shared" si="3"/>
        <v>2160</v>
      </c>
      <c r="R6" s="32">
        <f t="shared" si="3"/>
        <v>56280</v>
      </c>
      <c r="S6" s="32">
        <f t="shared" si="3"/>
        <v>89.35</v>
      </c>
      <c r="T6" s="32">
        <f t="shared" si="3"/>
        <v>629.88</v>
      </c>
      <c r="U6" s="32">
        <f t="shared" si="3"/>
        <v>47317</v>
      </c>
      <c r="V6" s="32">
        <f t="shared" si="3"/>
        <v>11.28</v>
      </c>
      <c r="W6" s="32">
        <f t="shared" si="3"/>
        <v>4194.7700000000004</v>
      </c>
      <c r="X6" s="33" t="str">
        <f>IF(X7="",NA(),X7)</f>
        <v>-</v>
      </c>
      <c r="Y6" s="33" t="str">
        <f t="shared" ref="Y6:AG6" si="4">IF(Y7="",NA(),Y7)</f>
        <v>-</v>
      </c>
      <c r="Z6" s="33" t="str">
        <f t="shared" si="4"/>
        <v>-</v>
      </c>
      <c r="AA6" s="33" t="str">
        <f t="shared" si="4"/>
        <v>-</v>
      </c>
      <c r="AB6" s="33">
        <f t="shared" si="4"/>
        <v>102.65</v>
      </c>
      <c r="AC6" s="33" t="str">
        <f t="shared" si="4"/>
        <v>-</v>
      </c>
      <c r="AD6" s="33" t="str">
        <f t="shared" si="4"/>
        <v>-</v>
      </c>
      <c r="AE6" s="33" t="str">
        <f t="shared" si="4"/>
        <v>-</v>
      </c>
      <c r="AF6" s="33" t="str">
        <f t="shared" si="4"/>
        <v>-</v>
      </c>
      <c r="AG6" s="33">
        <f t="shared" si="4"/>
        <v>108.77</v>
      </c>
      <c r="AH6" s="32" t="str">
        <f>IF(AH7="","",IF(AH7="-","【-】","【"&amp;SUBSTITUTE(TEXT(AH7,"#,##0.00"),"-","△")&amp;"】"))</f>
        <v>【107.74】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21.47</v>
      </c>
      <c r="AS6" s="32" t="str">
        <f>IF(AS7="","",IF(AS7="-","【-】","【"&amp;SUBSTITUTE(TEXT(AS7,"#,##0.00"),"-","△")&amp;"】"))</f>
        <v>【4.71】</v>
      </c>
      <c r="AT6" s="33" t="str">
        <f>IF(AT7="",NA(),AT7)</f>
        <v>-</v>
      </c>
      <c r="AU6" s="33" t="str">
        <f t="shared" ref="AU6:BC6" si="6">IF(AU7="",NA(),AU7)</f>
        <v>-</v>
      </c>
      <c r="AV6" s="33" t="str">
        <f t="shared" si="6"/>
        <v>-</v>
      </c>
      <c r="AW6" s="33" t="str">
        <f t="shared" si="6"/>
        <v>-</v>
      </c>
      <c r="AX6" s="33">
        <f t="shared" si="6"/>
        <v>65.05</v>
      </c>
      <c r="AY6" s="33" t="str">
        <f t="shared" si="6"/>
        <v>-</v>
      </c>
      <c r="AZ6" s="33" t="str">
        <f t="shared" si="6"/>
        <v>-</v>
      </c>
      <c r="BA6" s="33" t="str">
        <f t="shared" si="6"/>
        <v>-</v>
      </c>
      <c r="BB6" s="33" t="str">
        <f t="shared" si="6"/>
        <v>-</v>
      </c>
      <c r="BC6" s="33">
        <f t="shared" si="6"/>
        <v>79.239999999999995</v>
      </c>
      <c r="BD6" s="32" t="str">
        <f>IF(BD7="","",IF(BD7="-","【-】","【"&amp;SUBSTITUTE(TEXT(BD7,"#,##0.00"),"-","△")&amp;"】"))</f>
        <v>【56.46】</v>
      </c>
      <c r="BE6" s="33" t="str">
        <f>IF(BE7="",NA(),BE7)</f>
        <v>-</v>
      </c>
      <c r="BF6" s="33" t="str">
        <f t="shared" ref="BF6:BN6" si="7">IF(BF7="",NA(),BF7)</f>
        <v>-</v>
      </c>
      <c r="BG6" s="33" t="str">
        <f t="shared" si="7"/>
        <v>-</v>
      </c>
      <c r="BH6" s="33" t="str">
        <f t="shared" si="7"/>
        <v>-</v>
      </c>
      <c r="BI6" s="33">
        <f t="shared" si="7"/>
        <v>592</v>
      </c>
      <c r="BJ6" s="33" t="str">
        <f t="shared" si="7"/>
        <v>-</v>
      </c>
      <c r="BK6" s="33" t="str">
        <f t="shared" si="7"/>
        <v>-</v>
      </c>
      <c r="BL6" s="33" t="str">
        <f t="shared" si="7"/>
        <v>-</v>
      </c>
      <c r="BM6" s="33" t="str">
        <f t="shared" si="7"/>
        <v>-</v>
      </c>
      <c r="BN6" s="33">
        <f t="shared" si="7"/>
        <v>854.16</v>
      </c>
      <c r="BO6" s="32" t="str">
        <f>IF(BO7="","",IF(BO7="-","【-】","【"&amp;SUBSTITUTE(TEXT(BO7,"#,##0.00"),"-","△")&amp;"】"))</f>
        <v>【776.35】</v>
      </c>
      <c r="BP6" s="33" t="str">
        <f>IF(BP7="",NA(),BP7)</f>
        <v>-</v>
      </c>
      <c r="BQ6" s="33" t="str">
        <f t="shared" ref="BQ6:BY6" si="8">IF(BQ7="",NA(),BQ7)</f>
        <v>-</v>
      </c>
      <c r="BR6" s="33" t="str">
        <f t="shared" si="8"/>
        <v>-</v>
      </c>
      <c r="BS6" s="33" t="str">
        <f t="shared" si="8"/>
        <v>-</v>
      </c>
      <c r="BT6" s="33">
        <f t="shared" si="8"/>
        <v>105.36</v>
      </c>
      <c r="BU6" s="33" t="str">
        <f t="shared" si="8"/>
        <v>-</v>
      </c>
      <c r="BV6" s="33" t="str">
        <f t="shared" si="8"/>
        <v>-</v>
      </c>
      <c r="BW6" s="33" t="str">
        <f t="shared" si="8"/>
        <v>-</v>
      </c>
      <c r="BX6" s="33" t="str">
        <f t="shared" si="8"/>
        <v>-</v>
      </c>
      <c r="BY6" s="33">
        <f t="shared" si="8"/>
        <v>93.13</v>
      </c>
      <c r="BZ6" s="32" t="str">
        <f>IF(BZ7="","",IF(BZ7="-","【-】","【"&amp;SUBSTITUTE(TEXT(BZ7,"#,##0.00"),"-","△")&amp;"】"))</f>
        <v>【96.57】</v>
      </c>
      <c r="CA6" s="33" t="str">
        <f>IF(CA7="",NA(),CA7)</f>
        <v>-</v>
      </c>
      <c r="CB6" s="33" t="str">
        <f t="shared" ref="CB6:CJ6" si="9">IF(CB7="",NA(),CB7)</f>
        <v>-</v>
      </c>
      <c r="CC6" s="33" t="str">
        <f t="shared" si="9"/>
        <v>-</v>
      </c>
      <c r="CD6" s="33" t="str">
        <f t="shared" si="9"/>
        <v>-</v>
      </c>
      <c r="CE6" s="33">
        <f t="shared" si="9"/>
        <v>112.99</v>
      </c>
      <c r="CF6" s="33" t="str">
        <f t="shared" si="9"/>
        <v>-</v>
      </c>
      <c r="CG6" s="33" t="str">
        <f t="shared" si="9"/>
        <v>-</v>
      </c>
      <c r="CH6" s="33" t="str">
        <f t="shared" si="9"/>
        <v>-</v>
      </c>
      <c r="CI6" s="33" t="str">
        <f t="shared" si="9"/>
        <v>-</v>
      </c>
      <c r="CJ6" s="33">
        <f t="shared" si="9"/>
        <v>167.97</v>
      </c>
      <c r="CK6" s="32" t="str">
        <f>IF(CK7="","",IF(CK7="-","【-】","【"&amp;SUBSTITUTE(TEXT(CK7,"#,##0.00"),"-","△")&amp;"】"))</f>
        <v>【142.28】</v>
      </c>
      <c r="CL6" s="33" t="str">
        <f>IF(CL7="",NA(),CL7)</f>
        <v>-</v>
      </c>
      <c r="CM6" s="33" t="str">
        <f t="shared" ref="CM6:CU6" si="10">IF(CM7="",NA(),CM7)</f>
        <v>-</v>
      </c>
      <c r="CN6" s="33" t="str">
        <f t="shared" si="10"/>
        <v>-</v>
      </c>
      <c r="CO6" s="33" t="str">
        <f t="shared" si="10"/>
        <v>-</v>
      </c>
      <c r="CP6" s="33">
        <f t="shared" si="10"/>
        <v>74.150000000000006</v>
      </c>
      <c r="CQ6" s="33" t="str">
        <f t="shared" si="10"/>
        <v>-</v>
      </c>
      <c r="CR6" s="33" t="str">
        <f t="shared" si="10"/>
        <v>-</v>
      </c>
      <c r="CS6" s="33" t="str">
        <f t="shared" si="10"/>
        <v>-</v>
      </c>
      <c r="CT6" s="33" t="str">
        <f t="shared" si="10"/>
        <v>-</v>
      </c>
      <c r="CU6" s="33">
        <f t="shared" si="10"/>
        <v>64.87</v>
      </c>
      <c r="CV6" s="32" t="str">
        <f>IF(CV7="","",IF(CV7="-","【-】","【"&amp;SUBSTITUTE(TEXT(CV7,"#,##0.00"),"-","△")&amp;"】"))</f>
        <v>【60.35】</v>
      </c>
      <c r="CW6" s="33" t="str">
        <f>IF(CW7="",NA(),CW7)</f>
        <v>-</v>
      </c>
      <c r="CX6" s="33" t="str">
        <f t="shared" ref="CX6:DF6" si="11">IF(CX7="",NA(),CX7)</f>
        <v>-</v>
      </c>
      <c r="CY6" s="33" t="str">
        <f t="shared" si="11"/>
        <v>-</v>
      </c>
      <c r="CZ6" s="33" t="str">
        <f t="shared" si="11"/>
        <v>-</v>
      </c>
      <c r="DA6" s="33">
        <f t="shared" si="11"/>
        <v>96.93</v>
      </c>
      <c r="DB6" s="33" t="str">
        <f t="shared" si="11"/>
        <v>-</v>
      </c>
      <c r="DC6" s="33" t="str">
        <f t="shared" si="11"/>
        <v>-</v>
      </c>
      <c r="DD6" s="33" t="str">
        <f t="shared" si="11"/>
        <v>-</v>
      </c>
      <c r="DE6" s="33" t="str">
        <f t="shared" si="11"/>
        <v>-</v>
      </c>
      <c r="DF6" s="33">
        <f t="shared" si="11"/>
        <v>91.11</v>
      </c>
      <c r="DG6" s="32" t="str">
        <f>IF(DG7="","",IF(DG7="-","【-】","【"&amp;SUBSTITUTE(TEXT(DG7,"#,##0.00"),"-","△")&amp;"】"))</f>
        <v>【94.57】</v>
      </c>
      <c r="DH6" s="33" t="str">
        <f>IF(DH7="",NA(),DH7)</f>
        <v>-</v>
      </c>
      <c r="DI6" s="33" t="str">
        <f t="shared" ref="DI6:DQ6" si="12">IF(DI7="",NA(),DI7)</f>
        <v>-</v>
      </c>
      <c r="DJ6" s="33" t="str">
        <f t="shared" si="12"/>
        <v>-</v>
      </c>
      <c r="DK6" s="33" t="str">
        <f t="shared" si="12"/>
        <v>-</v>
      </c>
      <c r="DL6" s="33">
        <f t="shared" si="12"/>
        <v>3.8</v>
      </c>
      <c r="DM6" s="33" t="str">
        <f t="shared" si="12"/>
        <v>-</v>
      </c>
      <c r="DN6" s="33" t="str">
        <f t="shared" si="12"/>
        <v>-</v>
      </c>
      <c r="DO6" s="33" t="str">
        <f t="shared" si="12"/>
        <v>-</v>
      </c>
      <c r="DP6" s="33" t="str">
        <f t="shared" si="12"/>
        <v>-</v>
      </c>
      <c r="DQ6" s="33">
        <f t="shared" si="12"/>
        <v>25.52</v>
      </c>
      <c r="DR6" s="32" t="str">
        <f>IF(DR7="","",IF(DR7="-","【-】","【"&amp;SUBSTITUTE(TEXT(DR7,"#,##0.00"),"-","△")&amp;"】"))</f>
        <v>【36.27】</v>
      </c>
      <c r="DS6" s="33" t="str">
        <f>IF(DS7="",NA(),DS7)</f>
        <v>-</v>
      </c>
      <c r="DT6" s="33" t="str">
        <f t="shared" ref="DT6:EB6" si="13">IF(DT7="",NA(),DT7)</f>
        <v>-</v>
      </c>
      <c r="DU6" s="33" t="str">
        <f t="shared" si="13"/>
        <v>-</v>
      </c>
      <c r="DV6" s="33" t="str">
        <f t="shared" si="13"/>
        <v>-</v>
      </c>
      <c r="DW6" s="33">
        <f t="shared" si="13"/>
        <v>2.08</v>
      </c>
      <c r="DX6" s="33" t="str">
        <f t="shared" si="13"/>
        <v>-</v>
      </c>
      <c r="DY6" s="33" t="str">
        <f t="shared" si="13"/>
        <v>-</v>
      </c>
      <c r="DZ6" s="33" t="str">
        <f t="shared" si="13"/>
        <v>-</v>
      </c>
      <c r="EA6" s="33" t="str">
        <f t="shared" si="13"/>
        <v>-</v>
      </c>
      <c r="EB6" s="33">
        <f t="shared" si="13"/>
        <v>0.76</v>
      </c>
      <c r="EC6" s="32" t="str">
        <f>IF(EC7="","",IF(EC7="-","【-】","【"&amp;SUBSTITUTE(TEXT(EC7,"#,##0.00"),"-","△")&amp;"】"))</f>
        <v>【4.35】</v>
      </c>
      <c r="ED6" s="33" t="str">
        <f>IF(ED7="",NA(),ED7)</f>
        <v>-</v>
      </c>
      <c r="EE6" s="33" t="str">
        <f t="shared" ref="EE6:EM6" si="14">IF(EE7="",NA(),EE7)</f>
        <v>-</v>
      </c>
      <c r="EF6" s="33" t="str">
        <f t="shared" si="14"/>
        <v>-</v>
      </c>
      <c r="EG6" s="33" t="str">
        <f t="shared" si="14"/>
        <v>-</v>
      </c>
      <c r="EH6" s="33">
        <f t="shared" si="14"/>
        <v>0.03</v>
      </c>
      <c r="EI6" s="33" t="str">
        <f t="shared" si="14"/>
        <v>-</v>
      </c>
      <c r="EJ6" s="33" t="str">
        <f t="shared" si="14"/>
        <v>-</v>
      </c>
      <c r="EK6" s="33" t="str">
        <f t="shared" si="14"/>
        <v>-</v>
      </c>
      <c r="EL6" s="33" t="str">
        <f t="shared" si="14"/>
        <v>-</v>
      </c>
      <c r="EM6" s="33">
        <f t="shared" si="14"/>
        <v>0.1</v>
      </c>
      <c r="EN6" s="32" t="str">
        <f>IF(EN7="","",IF(EN7="-","【-】","【"&amp;SUBSTITUTE(TEXT(EN7,"#,##0.00"),"-","△")&amp;"】"))</f>
        <v>【0.17】</v>
      </c>
    </row>
    <row r="7" spans="1:147" s="34" customFormat="1">
      <c r="A7" s="26"/>
      <c r="B7" s="35">
        <v>2014</v>
      </c>
      <c r="C7" s="35">
        <v>352071</v>
      </c>
      <c r="D7" s="35">
        <v>46</v>
      </c>
      <c r="E7" s="35">
        <v>17</v>
      </c>
      <c r="F7" s="35">
        <v>1</v>
      </c>
      <c r="G7" s="35">
        <v>0</v>
      </c>
      <c r="H7" s="35" t="s">
        <v>96</v>
      </c>
      <c r="I7" s="35" t="s">
        <v>97</v>
      </c>
      <c r="J7" s="35" t="s">
        <v>98</v>
      </c>
      <c r="K7" s="35" t="s">
        <v>99</v>
      </c>
      <c r="L7" s="35" t="s">
        <v>100</v>
      </c>
      <c r="M7" s="36" t="s">
        <v>101</v>
      </c>
      <c r="N7" s="36">
        <v>66.09</v>
      </c>
      <c r="O7" s="36">
        <v>84.12</v>
      </c>
      <c r="P7" s="36">
        <v>73.41</v>
      </c>
      <c r="Q7" s="36">
        <v>2160</v>
      </c>
      <c r="R7" s="36">
        <v>56280</v>
      </c>
      <c r="S7" s="36">
        <v>89.35</v>
      </c>
      <c r="T7" s="36">
        <v>629.88</v>
      </c>
      <c r="U7" s="36">
        <v>47317</v>
      </c>
      <c r="V7" s="36">
        <v>11.28</v>
      </c>
      <c r="W7" s="36">
        <v>4194.7700000000004</v>
      </c>
      <c r="X7" s="36" t="s">
        <v>101</v>
      </c>
      <c r="Y7" s="36" t="s">
        <v>101</v>
      </c>
      <c r="Z7" s="36" t="s">
        <v>101</v>
      </c>
      <c r="AA7" s="36" t="s">
        <v>101</v>
      </c>
      <c r="AB7" s="36">
        <v>102.65</v>
      </c>
      <c r="AC7" s="36" t="s">
        <v>101</v>
      </c>
      <c r="AD7" s="36" t="s">
        <v>101</v>
      </c>
      <c r="AE7" s="36" t="s">
        <v>101</v>
      </c>
      <c r="AF7" s="36" t="s">
        <v>101</v>
      </c>
      <c r="AG7" s="36">
        <v>108.77</v>
      </c>
      <c r="AH7" s="36">
        <v>107.74</v>
      </c>
      <c r="AI7" s="36" t="s">
        <v>101</v>
      </c>
      <c r="AJ7" s="36" t="s">
        <v>101</v>
      </c>
      <c r="AK7" s="36" t="s">
        <v>101</v>
      </c>
      <c r="AL7" s="36" t="s">
        <v>101</v>
      </c>
      <c r="AM7" s="36">
        <v>0</v>
      </c>
      <c r="AN7" s="36" t="s">
        <v>101</v>
      </c>
      <c r="AO7" s="36" t="s">
        <v>101</v>
      </c>
      <c r="AP7" s="36" t="s">
        <v>101</v>
      </c>
      <c r="AQ7" s="36" t="s">
        <v>101</v>
      </c>
      <c r="AR7" s="36">
        <v>21.47</v>
      </c>
      <c r="AS7" s="36">
        <v>4.71</v>
      </c>
      <c r="AT7" s="36" t="s">
        <v>101</v>
      </c>
      <c r="AU7" s="36" t="s">
        <v>101</v>
      </c>
      <c r="AV7" s="36" t="s">
        <v>101</v>
      </c>
      <c r="AW7" s="36" t="s">
        <v>101</v>
      </c>
      <c r="AX7" s="36">
        <v>65.05</v>
      </c>
      <c r="AY7" s="36" t="s">
        <v>101</v>
      </c>
      <c r="AZ7" s="36" t="s">
        <v>101</v>
      </c>
      <c r="BA7" s="36" t="s">
        <v>101</v>
      </c>
      <c r="BB7" s="36" t="s">
        <v>101</v>
      </c>
      <c r="BC7" s="36">
        <v>79.239999999999995</v>
      </c>
      <c r="BD7" s="36">
        <v>56.46</v>
      </c>
      <c r="BE7" s="36" t="s">
        <v>101</v>
      </c>
      <c r="BF7" s="36" t="s">
        <v>101</v>
      </c>
      <c r="BG7" s="36" t="s">
        <v>101</v>
      </c>
      <c r="BH7" s="36" t="s">
        <v>101</v>
      </c>
      <c r="BI7" s="36">
        <v>592</v>
      </c>
      <c r="BJ7" s="36" t="s">
        <v>101</v>
      </c>
      <c r="BK7" s="36" t="s">
        <v>101</v>
      </c>
      <c r="BL7" s="36" t="s">
        <v>101</v>
      </c>
      <c r="BM7" s="36" t="s">
        <v>101</v>
      </c>
      <c r="BN7" s="36">
        <v>854.16</v>
      </c>
      <c r="BO7" s="36">
        <v>776.35</v>
      </c>
      <c r="BP7" s="36" t="s">
        <v>101</v>
      </c>
      <c r="BQ7" s="36" t="s">
        <v>101</v>
      </c>
      <c r="BR7" s="36" t="s">
        <v>101</v>
      </c>
      <c r="BS7" s="36" t="s">
        <v>101</v>
      </c>
      <c r="BT7" s="36">
        <v>105.36</v>
      </c>
      <c r="BU7" s="36" t="s">
        <v>101</v>
      </c>
      <c r="BV7" s="36" t="s">
        <v>101</v>
      </c>
      <c r="BW7" s="36" t="s">
        <v>101</v>
      </c>
      <c r="BX7" s="36" t="s">
        <v>101</v>
      </c>
      <c r="BY7" s="36">
        <v>93.13</v>
      </c>
      <c r="BZ7" s="36">
        <v>96.57</v>
      </c>
      <c r="CA7" s="36" t="s">
        <v>101</v>
      </c>
      <c r="CB7" s="36" t="s">
        <v>101</v>
      </c>
      <c r="CC7" s="36" t="s">
        <v>101</v>
      </c>
      <c r="CD7" s="36" t="s">
        <v>101</v>
      </c>
      <c r="CE7" s="36">
        <v>112.99</v>
      </c>
      <c r="CF7" s="36" t="s">
        <v>101</v>
      </c>
      <c r="CG7" s="36" t="s">
        <v>101</v>
      </c>
      <c r="CH7" s="36" t="s">
        <v>101</v>
      </c>
      <c r="CI7" s="36" t="s">
        <v>101</v>
      </c>
      <c r="CJ7" s="36">
        <v>167.97</v>
      </c>
      <c r="CK7" s="36">
        <v>142.28</v>
      </c>
      <c r="CL7" s="36" t="s">
        <v>101</v>
      </c>
      <c r="CM7" s="36" t="s">
        <v>101</v>
      </c>
      <c r="CN7" s="36" t="s">
        <v>101</v>
      </c>
      <c r="CO7" s="36" t="s">
        <v>101</v>
      </c>
      <c r="CP7" s="36">
        <v>74.150000000000006</v>
      </c>
      <c r="CQ7" s="36" t="s">
        <v>101</v>
      </c>
      <c r="CR7" s="36" t="s">
        <v>101</v>
      </c>
      <c r="CS7" s="36" t="s">
        <v>101</v>
      </c>
      <c r="CT7" s="36" t="s">
        <v>101</v>
      </c>
      <c r="CU7" s="36">
        <v>64.87</v>
      </c>
      <c r="CV7" s="36">
        <v>60.35</v>
      </c>
      <c r="CW7" s="36" t="s">
        <v>101</v>
      </c>
      <c r="CX7" s="36" t="s">
        <v>101</v>
      </c>
      <c r="CY7" s="36" t="s">
        <v>101</v>
      </c>
      <c r="CZ7" s="36" t="s">
        <v>101</v>
      </c>
      <c r="DA7" s="36">
        <v>96.93</v>
      </c>
      <c r="DB7" s="36" t="s">
        <v>101</v>
      </c>
      <c r="DC7" s="36" t="s">
        <v>101</v>
      </c>
      <c r="DD7" s="36" t="s">
        <v>101</v>
      </c>
      <c r="DE7" s="36" t="s">
        <v>101</v>
      </c>
      <c r="DF7" s="36">
        <v>91.11</v>
      </c>
      <c r="DG7" s="36">
        <v>94.57</v>
      </c>
      <c r="DH7" s="36" t="s">
        <v>101</v>
      </c>
      <c r="DI7" s="36" t="s">
        <v>101</v>
      </c>
      <c r="DJ7" s="36" t="s">
        <v>101</v>
      </c>
      <c r="DK7" s="36" t="s">
        <v>101</v>
      </c>
      <c r="DL7" s="36">
        <v>3.8</v>
      </c>
      <c r="DM7" s="36" t="s">
        <v>101</v>
      </c>
      <c r="DN7" s="36" t="s">
        <v>101</v>
      </c>
      <c r="DO7" s="36" t="s">
        <v>101</v>
      </c>
      <c r="DP7" s="36" t="s">
        <v>101</v>
      </c>
      <c r="DQ7" s="36">
        <v>25.52</v>
      </c>
      <c r="DR7" s="36">
        <v>36.270000000000003</v>
      </c>
      <c r="DS7" s="36" t="s">
        <v>101</v>
      </c>
      <c r="DT7" s="36" t="s">
        <v>101</v>
      </c>
      <c r="DU7" s="36" t="s">
        <v>101</v>
      </c>
      <c r="DV7" s="36" t="s">
        <v>101</v>
      </c>
      <c r="DW7" s="36">
        <v>2.08</v>
      </c>
      <c r="DX7" s="36" t="s">
        <v>101</v>
      </c>
      <c r="DY7" s="36" t="s">
        <v>101</v>
      </c>
      <c r="DZ7" s="36" t="s">
        <v>101</v>
      </c>
      <c r="EA7" s="36" t="s">
        <v>101</v>
      </c>
      <c r="EB7" s="36">
        <v>0.76</v>
      </c>
      <c r="EC7" s="36">
        <v>4.3499999999999996</v>
      </c>
      <c r="ED7" s="36" t="s">
        <v>101</v>
      </c>
      <c r="EE7" s="36" t="s">
        <v>101</v>
      </c>
      <c r="EF7" s="36" t="s">
        <v>101</v>
      </c>
      <c r="EG7" s="36" t="s">
        <v>101</v>
      </c>
      <c r="EH7" s="36">
        <v>0.03</v>
      </c>
      <c r="EI7" s="36" t="s">
        <v>101</v>
      </c>
      <c r="EJ7" s="36" t="s">
        <v>101</v>
      </c>
      <c r="EK7" s="36" t="s">
        <v>101</v>
      </c>
      <c r="EL7" s="36" t="s">
        <v>101</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2016-02-03T07:45:18Z</dcterms:created>
  <dcterms:modified xsi:type="dcterms:W3CDTF">2016-02-17T04:53:14Z</dcterms:modified>
</cp:coreProperties>
</file>