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<sst xmlns="http://schemas.openxmlformats.org/spreadsheetml/2006/main" count="220" uniqueCount="110">
  <si>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</si>
  <si>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</si>
  <si>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</si>
  <si>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</si>
  <si>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</si>
  <si>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</si>
  <si>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</si>
  <si>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</si>
  <si>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</si>
  <si>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</si>
  <si>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</si>
  <si>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</si>
  <si>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</si>
  <si>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</si>
  <si>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</si>
  <si>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</si>
  <si>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</si>
  <si>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</si>
  <si>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</si>
  <si>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</si>
  <si>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</si>
  <si>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</si>
  <si>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</si>
  <si>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</si>
  <si>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</si>
  <si>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</si>
  <si>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</si>
  <si>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</si>
  <si>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</si>
  <si>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</si>
  <si>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</si>
  <si>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</si>
  <si>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</si>
  <si>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</si>
  <si>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</si>
  <si>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</si>
  <si>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</si>
  <si>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</si>
  <si>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</si>
  <si>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</si>
  <si>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</si>
  <si>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</si>
  <si>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</si>
  <si>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</si>
  <si>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</si>
  <si>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</si>
  <si>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</si>
  <si>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</si>
  <si>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</si>
  <si>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</si>
  <si>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</si>
  <si>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</si>
  <si>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</si>
  <si>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</si>
  <si>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</si>
  <si>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</si>
  <si>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</si>
  <si>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</si>
  <si>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</si>
  <si>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</si>
  <si>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</si>
  <si>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</si>
  <si>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</si>
  <si>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</si>
  <si>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</si>
  <si>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</si>
  <si>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</si>
  <si>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</si>
  <si>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</si>
  <si>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</si>
  <si>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</si>
  <si>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</si>
  <si>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</si>
  <si>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</si>
  <si>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</si>
  <si>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</si>
  <si>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</si>
  <si>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</si>
  <si>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</si>
  <si>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</si>
  <si>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</si>
  <si>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</si>
  <si>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</si>
  <si>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</si>
  <si>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</si>
  <si>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</si>
  <si>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</si>
  <si>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</si>
  <si>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</si>
  <si>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</si>
  <si>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</si>
  <si>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</si>
  <si>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</si>
  <si>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</si>
  <si>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</si>
  <si>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</si>
  <si>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</si>
  <si>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</si>
  <si>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</si>
  <si>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</si>
  <si>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</si>
  <si>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</si>
  <si>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</si>
  <si>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</si>
  <si>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</si>
  <si>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</si>
  <si>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</si>
  <si>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「経常収支比率」は、類似団体平均値並に100％を超えて推移しており、事業の効率的運営に努めた結果、剰余を計上している。
　「累積欠損金比率」は、過去5年間において黒字決算となり、累積欠損金は発生していない。
　「流動比率」は、債務に対し支払い可能な現金預金は増加したものの、新会計制度への移行により企業債等が流動負債に計上されることとなったため前年に比べ大幅に低下している。
　「企業債残高対事業規模比率」は、平成23年度以降、企業債残高のうち公費負担分が全額となっているため比率は0％を示している。企業債残高は着実に減少しているが、営業収益も減少傾向である。
　「経費回収率」は、汚水処理費の抑制に努めた結果、平成23年度以降、安定的に100％を超えて推移しており、類似団体と比較しても高いといえる。
　「汚水処理原価」は、年間有収水量、汚水処理費ともに減少となったが、年間有収水量の減少幅に対し、汚水処理費の減少幅が大きかったため、前年に比べ1m3あたりの処理原価は下がっている。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rPh sb="2" eb="4">
      <t>ケイジョウ</t>
    </rPh>
    <rPh sb="4" eb="6">
      <t>シュウシ</t>
    </rPh>
    <rPh sb="6" eb="8">
      <t>ヒリツ</t>
    </rPh>
    <rPh sb="11" eb="13">
      <t>ルイジ</t>
    </rPh>
    <rPh sb="13" eb="15">
      <t>ダンタイ</t>
    </rPh>
    <rPh sb="15" eb="18">
      <t>ヘイキンチ</t>
    </rPh>
    <rPh sb="18" eb="19">
      <t>ナミ</t>
    </rPh>
    <rPh sb="25" eb="26">
      <t>コ</t>
    </rPh>
    <rPh sb="28" eb="30">
      <t>スイイ</t>
    </rPh>
    <rPh sb="35" eb="37">
      <t>ジギョウ</t>
    </rPh>
    <rPh sb="38" eb="41">
      <t>コウリツテキ</t>
    </rPh>
    <rPh sb="41" eb="43">
      <t>ウンエイ</t>
    </rPh>
    <rPh sb="44" eb="45">
      <t>ツト</t>
    </rPh>
    <rPh sb="47" eb="49">
      <t>ケッカ</t>
    </rPh>
    <rPh sb="50" eb="52">
      <t>ジョウヨ</t>
    </rPh>
    <rPh sb="53" eb="55">
      <t>ケイジョウ</t>
    </rPh>
    <rPh sb="63" eb="65">
      <t>ルイセキ</t>
    </rPh>
    <rPh sb="65" eb="68">
      <t>ケッソンキン</t>
    </rPh>
    <rPh sb="68" eb="70">
      <t>ヒリツ</t>
    </rPh>
    <rPh sb="73" eb="75">
      <t>カコ</t>
    </rPh>
    <rPh sb="76" eb="78">
      <t>ネンカン</t>
    </rPh>
    <rPh sb="82" eb="84">
      <t>クロジ</t>
    </rPh>
    <rPh sb="84" eb="86">
      <t>ケッサン</t>
    </rPh>
    <rPh sb="90" eb="92">
      <t>ルイセキ</t>
    </rPh>
    <rPh sb="92" eb="95">
      <t>ケッソンキン</t>
    </rPh>
    <rPh sb="96" eb="98">
      <t>ハッセイ</t>
    </rPh>
    <rPh sb="107" eb="109">
      <t>リュウドウ</t>
    </rPh>
    <rPh sb="109" eb="111">
      <t>ヒリツ</t>
    </rPh>
    <rPh sb="114" eb="116">
      <t>サイム</t>
    </rPh>
    <rPh sb="117" eb="118">
      <t>タイ</t>
    </rPh>
    <rPh sb="119" eb="121">
      <t>シハライ</t>
    </rPh>
    <rPh sb="122" eb="124">
      <t>カノウ</t>
    </rPh>
    <rPh sb="125" eb="127">
      <t>ゲンキン</t>
    </rPh>
    <rPh sb="127" eb="129">
      <t>ヨキン</t>
    </rPh>
    <rPh sb="130" eb="132">
      <t>ゾウカ</t>
    </rPh>
    <rPh sb="138" eb="139">
      <t>シン</t>
    </rPh>
    <rPh sb="139" eb="141">
      <t>カイケイ</t>
    </rPh>
    <rPh sb="141" eb="143">
      <t>セイド</t>
    </rPh>
    <rPh sb="145" eb="147">
      <t>イコウ</t>
    </rPh>
    <rPh sb="150" eb="152">
      <t>キギョウ</t>
    </rPh>
    <rPh sb="152" eb="153">
      <t>サイ</t>
    </rPh>
    <rPh sb="153" eb="154">
      <t>トウ</t>
    </rPh>
    <rPh sb="155" eb="157">
      <t>リュウドウ</t>
    </rPh>
    <rPh sb="157" eb="159">
      <t>フサイ</t>
    </rPh>
    <rPh sb="160" eb="162">
      <t>ケイジョウ</t>
    </rPh>
    <rPh sb="173" eb="175">
      <t>ゼンネン</t>
    </rPh>
    <rPh sb="176" eb="177">
      <t>クラ</t>
    </rPh>
    <rPh sb="178" eb="180">
      <t>オオハバ</t>
    </rPh>
    <rPh sb="181" eb="183">
      <t>テイカ</t>
    </rPh>
    <rPh sb="191" eb="194">
      <t>キギョウサイ</t>
    </rPh>
    <rPh sb="194" eb="196">
      <t>ザンダカ</t>
    </rPh>
    <rPh sb="196" eb="197">
      <t>タイ</t>
    </rPh>
    <rPh sb="197" eb="199">
      <t>ジギョウ</t>
    </rPh>
    <rPh sb="199" eb="201">
      <t>キボ</t>
    </rPh>
    <rPh sb="201" eb="203">
      <t>ヒリツ</t>
    </rPh>
    <rPh sb="206" eb="208">
      <t>ヘイセイ</t>
    </rPh>
    <rPh sb="210" eb="214">
      <t>ネンドイコウ</t>
    </rPh>
    <rPh sb="215" eb="217">
      <t>キギョウ</t>
    </rPh>
    <rPh sb="217" eb="218">
      <t>サイ</t>
    </rPh>
    <rPh sb="218" eb="220">
      <t>ザンダカ</t>
    </rPh>
    <rPh sb="223" eb="225">
      <t>コウヒ</t>
    </rPh>
    <rPh sb="225" eb="227">
      <t>フタン</t>
    </rPh>
    <rPh sb="227" eb="228">
      <t>ブン</t>
    </rPh>
    <rPh sb="229" eb="231">
      <t>ゼンガク</t>
    </rPh>
    <rPh sb="239" eb="241">
      <t>ヒリツ</t>
    </rPh>
    <rPh sb="245" eb="246">
      <t>シメ</t>
    </rPh>
    <rPh sb="251" eb="253">
      <t>キギョウ</t>
    </rPh>
    <rPh sb="253" eb="254">
      <t>サイ</t>
    </rPh>
    <rPh sb="254" eb="256">
      <t>ザンダカ</t>
    </rPh>
    <rPh sb="257" eb="259">
      <t>チャクジツ</t>
    </rPh>
    <rPh sb="260" eb="262">
      <t>ゲンショウ</t>
    </rPh>
    <rPh sb="268" eb="270">
      <t>エイギョウ</t>
    </rPh>
    <rPh sb="270" eb="272">
      <t>シュウエキ</t>
    </rPh>
    <rPh sb="273" eb="275">
      <t>ゲンショウ</t>
    </rPh>
    <rPh sb="275" eb="277">
      <t>ケイコウ</t>
    </rPh>
    <rPh sb="284" eb="286">
      <t>ケイヒ</t>
    </rPh>
    <rPh sb="286" eb="289">
      <t>カイシュウリツ</t>
    </rPh>
    <rPh sb="292" eb="294">
      <t>オスイ</t>
    </rPh>
    <rPh sb="294" eb="296">
      <t>ショリ</t>
    </rPh>
    <rPh sb="296" eb="297">
      <t>ヒ</t>
    </rPh>
    <rPh sb="298" eb="300">
      <t>ヨクセイ</t>
    </rPh>
    <rPh sb="301" eb="302">
      <t>ツト</t>
    </rPh>
    <rPh sb="304" eb="306">
      <t>ケッカ</t>
    </rPh>
    <rPh sb="307" eb="309">
      <t>ヘイセイ</t>
    </rPh>
    <rPh sb="311" eb="313">
      <t>ネンド</t>
    </rPh>
    <rPh sb="313" eb="315">
      <t>イコウ</t>
    </rPh>
    <rPh sb="316" eb="319">
      <t>アンテイテキ</t>
    </rPh>
    <rPh sb="325" eb="326">
      <t>コ</t>
    </rPh>
    <rPh sb="328" eb="330">
      <t>スイイ</t>
    </rPh>
    <rPh sb="335" eb="337">
      <t>ルイジ</t>
    </rPh>
    <rPh sb="337" eb="339">
      <t>ダンタイ</t>
    </rPh>
    <rPh sb="340" eb="342">
      <t>ヒカク</t>
    </rPh>
    <rPh sb="345" eb="346">
      <t>タカ</t>
    </rPh>
    <rPh sb="355" eb="357">
      <t>オスイ</t>
    </rPh>
    <rPh sb="357" eb="359">
      <t>ショリ</t>
    </rPh>
    <rPh sb="359" eb="361">
      <t>ゲンカ</t>
    </rPh>
    <rPh sb="364" eb="366">
      <t>ネンカン</t>
    </rPh>
    <rPh sb="366" eb="368">
      <t>ユウシュウ</t>
    </rPh>
    <rPh sb="368" eb="370">
      <t>スイリョウ</t>
    </rPh>
    <rPh sb="371" eb="373">
      <t>オスイ</t>
    </rPh>
    <rPh sb="373" eb="376">
      <t>ショリヒ</t>
    </rPh>
    <rPh sb="379" eb="381">
      <t>ゲンショウ</t>
    </rPh>
    <rPh sb="387" eb="389">
      <t>ネンカン</t>
    </rPh>
    <rPh sb="389" eb="391">
      <t>ユウシュウ</t>
    </rPh>
    <rPh sb="391" eb="393">
      <t>スイリョウ</t>
    </rPh>
    <rPh sb="394" eb="397">
      <t>ゲンショウハバ</t>
    </rPh>
    <rPh sb="398" eb="399">
      <t>タイ</t>
    </rPh>
    <rPh sb="401" eb="403">
      <t>オスイ</t>
    </rPh>
    <rPh sb="403" eb="406">
      <t>ショリヒ</t>
    </rPh>
    <rPh sb="407" eb="410">
      <t>ゲンショウハバ</t>
    </rPh>
    <rPh sb="411" eb="412">
      <t>オオ</t>
    </rPh>
    <rPh sb="419" eb="421">
      <t>ゼンネン</t>
    </rPh>
    <rPh sb="422" eb="423">
      <t>クラ</t>
    </rPh>
    <rPh sb="431" eb="433">
      <t>ショリ</t>
    </rPh>
    <rPh sb="433" eb="435">
      <t>ゲンカ</t>
    </rPh>
    <rPh sb="436" eb="437">
      <t>サ</t>
    </rPh>
    <rPh sb="446" eb="448">
      <t>シセツ</t>
    </rPh>
    <rPh sb="448" eb="451">
      <t>リヨウリツ</t>
    </rPh>
    <rPh sb="454" eb="456">
      <t>ルイジ</t>
    </rPh>
    <rPh sb="456" eb="458">
      <t>ダンタイ</t>
    </rPh>
    <rPh sb="458" eb="460">
      <t>ヘイキン</t>
    </rPh>
    <rPh sb="461" eb="462">
      <t>クラ</t>
    </rPh>
    <rPh sb="465" eb="466">
      <t>ヒク</t>
    </rPh>
    <rPh sb="467" eb="469">
      <t>スウチ</t>
    </rPh>
    <rPh sb="473" eb="475">
      <t>シセツ</t>
    </rPh>
    <rPh sb="476" eb="478">
      <t>ノウリョク</t>
    </rPh>
    <rPh sb="479" eb="481">
      <t>ヨユウ</t>
    </rPh>
    <rPh sb="484" eb="486">
      <t>イッポウ</t>
    </rPh>
    <rPh sb="488" eb="491">
      <t>ヒコウリツ</t>
    </rPh>
    <rPh sb="492" eb="494">
      <t>ジョウタイ</t>
    </rPh>
    <rPh sb="506" eb="509">
      <t>スイセンカ</t>
    </rPh>
    <rPh sb="509" eb="510">
      <t>リツ</t>
    </rPh>
    <rPh sb="523" eb="524">
      <t>ノゾ</t>
    </rPh>
    <rPh sb="529" eb="531">
      <t>ネンジ</t>
    </rPh>
    <rPh sb="531" eb="532">
      <t>テキ</t>
    </rPh>
    <rPh sb="533" eb="535">
      <t>ジョウショウ</t>
    </rPh>
    <rPh sb="535" eb="537">
      <t>ケイコウ</t>
    </rPh>
    <rPh sb="541" eb="542">
      <t>オオム</t>
    </rPh>
    <rPh sb="543" eb="545">
      <t>スイシツ</t>
    </rPh>
    <rPh sb="546" eb="548">
      <t>ホゼン</t>
    </rPh>
    <phoneticPr fontId="4"/>
  </si>
  <si>
    <t>　「有形固定資産減価償却率」は、平成22年度以降、年々、比率が高くなっており施設の老朽化が進んでいることがわかる。可能な限り既存の施設を有効活用しつつ、必要に応じて改築更新を進める必要がある。
　「管渠老朽化率」及び「管渠改善率」は、法定耐用年数を経過した管渠はなく、また、更新も行っていないが、有形固定資産減価償却率の状況からも、将来的には改築等の財源確保について検討する必要がある。</t>
    <rPh sb="2" eb="4">
      <t>ユウケイ</t>
    </rPh>
    <rPh sb="4" eb="6">
      <t>コテイ</t>
    </rPh>
    <rPh sb="6" eb="8">
      <t>シサン</t>
    </rPh>
    <rPh sb="8" eb="10">
      <t>ゲンカ</t>
    </rPh>
    <rPh sb="10" eb="12">
      <t>ショウキャク</t>
    </rPh>
    <rPh sb="12" eb="13">
      <t>リツ</t>
    </rPh>
    <rPh sb="16" eb="18">
      <t>ヘイセイ</t>
    </rPh>
    <rPh sb="20" eb="21">
      <t>ネン</t>
    </rPh>
    <rPh sb="21" eb="22">
      <t>ド</t>
    </rPh>
    <rPh sb="22" eb="24">
      <t>イコウ</t>
    </rPh>
    <rPh sb="25" eb="27">
      <t>ネンネン</t>
    </rPh>
    <rPh sb="28" eb="30">
      <t>ヒリツ</t>
    </rPh>
    <rPh sb="31" eb="32">
      <t>タカ</t>
    </rPh>
    <rPh sb="38" eb="40">
      <t>シセツ</t>
    </rPh>
    <rPh sb="41" eb="44">
      <t>ロウキュウカ</t>
    </rPh>
    <rPh sb="45" eb="46">
      <t>スス</t>
    </rPh>
    <rPh sb="57" eb="59">
      <t>カノウ</t>
    </rPh>
    <rPh sb="60" eb="61">
      <t>カギ</t>
    </rPh>
    <rPh sb="62" eb="64">
      <t>キゾン</t>
    </rPh>
    <rPh sb="65" eb="67">
      <t>シセツ</t>
    </rPh>
    <rPh sb="68" eb="70">
      <t>ユウコウ</t>
    </rPh>
    <rPh sb="70" eb="72">
      <t>カツヨウ</t>
    </rPh>
    <rPh sb="76" eb="78">
      <t>ヒツヨウ</t>
    </rPh>
    <rPh sb="79" eb="80">
      <t>オウ</t>
    </rPh>
    <rPh sb="82" eb="84">
      <t>カイチク</t>
    </rPh>
    <rPh sb="84" eb="86">
      <t>コウシン</t>
    </rPh>
    <rPh sb="87" eb="88">
      <t>スス</t>
    </rPh>
    <rPh sb="90" eb="92">
      <t>ヒツヨウ</t>
    </rPh>
    <rPh sb="99" eb="101">
      <t>カンキョ</t>
    </rPh>
    <rPh sb="101" eb="104">
      <t>ロウキュウカ</t>
    </rPh>
    <rPh sb="104" eb="105">
      <t>リツ</t>
    </rPh>
    <rPh sb="106" eb="107">
      <t>オヨ</t>
    </rPh>
    <rPh sb="109" eb="111">
      <t>カンキョ</t>
    </rPh>
    <rPh sb="111" eb="113">
      <t>カイゼン</t>
    </rPh>
    <rPh sb="113" eb="114">
      <t>リツ</t>
    </rPh>
    <rPh sb="117" eb="119">
      <t>ホウテイ</t>
    </rPh>
    <rPh sb="119" eb="121">
      <t>タイヨウ</t>
    </rPh>
    <rPh sb="121" eb="123">
      <t>ネンスウ</t>
    </rPh>
    <rPh sb="124" eb="126">
      <t>ケイカ</t>
    </rPh>
    <rPh sb="128" eb="130">
      <t>カンキョ</t>
    </rPh>
    <rPh sb="137" eb="139">
      <t>コウシン</t>
    </rPh>
    <rPh sb="140" eb="141">
      <t>オコナ</t>
    </rPh>
    <rPh sb="148" eb="150">
      <t>ユウケイ</t>
    </rPh>
    <rPh sb="150" eb="152">
      <t>コテイ</t>
    </rPh>
    <rPh sb="152" eb="154">
      <t>シサン</t>
    </rPh>
    <rPh sb="154" eb="156">
      <t>ゲンカ</t>
    </rPh>
    <rPh sb="156" eb="158">
      <t>ショウキャク</t>
    </rPh>
    <rPh sb="158" eb="159">
      <t>リツ</t>
    </rPh>
    <rPh sb="160" eb="162">
      <t>ジョウキョウ</t>
    </rPh>
    <rPh sb="166" eb="169">
      <t>ショウライテキ</t>
    </rPh>
    <rPh sb="171" eb="173">
      <t>カイチク</t>
    </rPh>
    <rPh sb="173" eb="174">
      <t>トウ</t>
    </rPh>
    <rPh sb="175" eb="177">
      <t>ザイゲン</t>
    </rPh>
    <rPh sb="177" eb="179">
      <t>カクホ</t>
    </rPh>
    <rPh sb="183" eb="185">
      <t>ケントウ</t>
    </rPh>
    <rPh sb="187" eb="189">
      <t>ヒツヨウ</t>
    </rPh>
    <phoneticPr fontId="4"/>
  </si>
  <si>
    <t>　将来的に使用水量が急増する見込みがない状況の中、一方では企業債償還金が高い水準で推移すると見込まれる。このことから、行政としての責任や危機管理に留意し、これまで以上に施設・業務の集約化や効率的な運転管理によるコストの削減、工事に要する費用の縮減等を図り、資金確保と安定的な事業運営に努める必要がある。</t>
    <rPh sb="1" eb="4">
      <t>ショウライテキ</t>
    </rPh>
    <rPh sb="5" eb="7">
      <t>シヨウ</t>
    </rPh>
    <rPh sb="7" eb="9">
      <t>スイリョウ</t>
    </rPh>
    <rPh sb="10" eb="12">
      <t>キュウゾウ</t>
    </rPh>
    <rPh sb="14" eb="16">
      <t>ミコ</t>
    </rPh>
    <rPh sb="20" eb="22">
      <t>ジョウキョウ</t>
    </rPh>
    <rPh sb="23" eb="24">
      <t>ナカ</t>
    </rPh>
    <rPh sb="25" eb="27">
      <t>イッポウ</t>
    </rPh>
    <rPh sb="29" eb="31">
      <t>キギョウ</t>
    </rPh>
    <rPh sb="31" eb="32">
      <t>サイ</t>
    </rPh>
    <rPh sb="32" eb="35">
      <t>ショウカンキン</t>
    </rPh>
    <rPh sb="36" eb="37">
      <t>タカ</t>
    </rPh>
    <rPh sb="38" eb="40">
      <t>スイジュン</t>
    </rPh>
    <rPh sb="41" eb="43">
      <t>スイイ</t>
    </rPh>
    <rPh sb="46" eb="48">
      <t>ミコ</t>
    </rPh>
    <rPh sb="59" eb="61">
      <t>ギョウセイ</t>
    </rPh>
    <rPh sb="65" eb="67">
      <t>セキニン</t>
    </rPh>
    <rPh sb="68" eb="70">
      <t>キキ</t>
    </rPh>
    <rPh sb="70" eb="72">
      <t>カンリ</t>
    </rPh>
    <rPh sb="73" eb="75">
      <t>リュウイ</t>
    </rPh>
    <rPh sb="81" eb="83">
      <t>イジョウ</t>
    </rPh>
    <rPh sb="84" eb="86">
      <t>シセツ</t>
    </rPh>
    <rPh sb="87" eb="89">
      <t>ギョウム</t>
    </rPh>
    <rPh sb="90" eb="93">
      <t>シュウヤクカ</t>
    </rPh>
    <rPh sb="94" eb="97">
      <t>コウリツテキ</t>
    </rPh>
    <rPh sb="98" eb="100">
      <t>ウンテン</t>
    </rPh>
    <rPh sb="100" eb="102">
      <t>カンリ</t>
    </rPh>
    <rPh sb="109" eb="111">
      <t>サクゲン</t>
    </rPh>
    <rPh sb="112" eb="114">
      <t>コウジ</t>
    </rPh>
    <rPh sb="115" eb="116">
      <t>ヨウ</t>
    </rPh>
    <rPh sb="118" eb="120">
      <t>ヒヨウ</t>
    </rPh>
    <rPh sb="121" eb="123">
      <t>シュクゲン</t>
    </rPh>
    <rPh sb="123" eb="124">
      <t>トウ</t>
    </rPh>
    <rPh sb="125" eb="126">
      <t>ハカ</t>
    </rPh>
    <rPh sb="128" eb="130">
      <t>シキン</t>
    </rPh>
    <rPh sb="130" eb="132">
      <t>カクホ</t>
    </rPh>
    <rPh sb="133" eb="136">
      <t>アンテイテキ</t>
    </rPh>
    <rPh sb="137" eb="139">
      <t>ジギョウ</t>
    </rPh>
    <rPh sb="139" eb="141">
      <t>ウンエイ</t>
    </rPh>
    <rPh sb="142" eb="143">
      <t>ツト</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</si>
</sst>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638272"/>
        <c:axId val="336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33638272"/>
        <c:axId val="33656832"/>
      </c:lineChart>
      <c:dateAx>
        <c:axId val="33638272"/>
        <c:scaling>
          <c:orientation val="minMax"/>
        </c:scaling>
        <c:delete val="1"/>
        <c:axPos val="b"/>
        <c:numFmt formatCode="ge" sourceLinked="1"/>
        <c:majorTickMark val="none"/>
        <c:minorTickMark val="none"/>
        <c:tickLblPos val="none"/>
        <c:crossAx val="33656832"/>
        <c:crosses val="autoZero"/>
        <c:auto val="1"/>
        <c:lblOffset val="100"/>
        <c:baseTimeUnit val="years"/>
      </c:dateAx>
      <c:valAx>
        <c:axId val="336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formatCode="#,##0.00;&quot;△&quot;#,##0.00;&quot;-&quot;">
                  <c:v>44.12</c:v>
                </c:pt>
                <c:pt idx="4" formatCode="#,##0.00;&quot;△&quot;#,##0.00;&quot;-&quot;">
                  <c:v>46.89</c:v>
                </c:pt>
              </c:numCache>
            </c:numRef>
          </c:val>
        </c:ser>
        <c:dLbls>
          <c:showLegendKey val="0"/>
          <c:showVal val="0"/>
          <c:showCatName val="0"/>
          <c:showSerName val="0"/>
          <c:showPercent val="0"/>
          <c:showBubbleSize val="0"/>
        </c:dLbls>
        <c:gapWidth val="150"/>
        <c:axId val="83671296"/>
        <c:axId val="836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83671296"/>
        <c:axId val="83685760"/>
      </c:lineChart>
      <c:dateAx>
        <c:axId val="83671296"/>
        <c:scaling>
          <c:orientation val="minMax"/>
        </c:scaling>
        <c:delete val="1"/>
        <c:axPos val="b"/>
        <c:numFmt formatCode="ge" sourceLinked="1"/>
        <c:majorTickMark val="none"/>
        <c:minorTickMark val="none"/>
        <c:tickLblPos val="none"/>
        <c:crossAx val="83685760"/>
        <c:crosses val="autoZero"/>
        <c:auto val="1"/>
        <c:lblOffset val="100"/>
        <c:baseTimeUnit val="years"/>
      </c:dateAx>
      <c:valAx>
        <c:axId val="83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89.07</c:v>
                </c:pt>
                <c:pt idx="1">
                  <c:v>89.39</c:v>
                </c:pt>
                <c:pt idx="2">
                  <c:v>90.18</c:v>
                </c:pt>
                <c:pt idx="3">
                  <c:v>90.49</c:v>
                </c:pt>
                <c:pt idx="4">
                  <c:v>91.32</c:v>
                </c:pt>
              </c:numCache>
            </c:numRef>
          </c:val>
        </c:ser>
        <c:dLbls>
          <c:showLegendKey val="0"/>
          <c:showVal val="0"/>
          <c:showCatName val="0"/>
          <c:showSerName val="0"/>
          <c:showPercent val="0"/>
          <c:showBubbleSize val="0"/>
        </c:dLbls>
        <c:gapWidth val="150"/>
        <c:axId val="83777408"/>
        <c:axId val="837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83777408"/>
        <c:axId val="83783680"/>
      </c:lineChart>
      <c:dateAx>
        <c:axId val="83777408"/>
        <c:scaling>
          <c:orientation val="minMax"/>
        </c:scaling>
        <c:delete val="1"/>
        <c:axPos val="b"/>
        <c:numFmt formatCode="ge" sourceLinked="1"/>
        <c:majorTickMark val="none"/>
        <c:minorTickMark val="none"/>
        <c:tickLblPos val="none"/>
        <c:crossAx val="83783680"/>
        <c:crosses val="autoZero"/>
        <c:auto val="1"/>
        <c:lblOffset val="100"/>
        <c:baseTimeUnit val="years"/>
      </c:dateAx>
      <c:valAx>
        <c:axId val="83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111.15</c:v>
                </c:pt>
                <c:pt idx="1">
                  <c:v>113.14</c:v>
                </c:pt>
                <c:pt idx="2">
                  <c:v>105.75</c:v>
                </c:pt>
                <c:pt idx="3">
                  <c:v>106.98</c:v>
                </c:pt>
                <c:pt idx="4">
                  <c:v>134.68</c:v>
                </c:pt>
              </c:numCache>
            </c:numRef>
          </c:val>
        </c:ser>
        <c:dLbls>
          <c:showLegendKey val="0"/>
          <c:showVal val="0"/>
          <c:showCatName val="0"/>
          <c:showSerName val="0"/>
          <c:showPercent val="0"/>
          <c:showBubbleSize val="0"/>
        </c:dLbls>
        <c:gapWidth val="150"/>
        <c:axId val="33682944"/>
        <c:axId val="336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105.94</c:v>
                </c:pt>
                <c:pt idx="1">
                  <c:v>102.68</c:v>
                </c:pt>
                <c:pt idx="2">
                  <c:v>102.09</c:v>
                </c:pt>
                <c:pt idx="3">
                  <c:v>104.18</c:v>
                </c:pt>
                <c:pt idx="4">
                  <c:v>108.69</c:v>
                </c:pt>
              </c:numCache>
            </c:numRef>
          </c:val>
          <c:smooth val="0"/>
        </c:ser>
        <c:dLbls>
          <c:showLegendKey val="0"/>
          <c:showVal val="0"/>
          <c:showCatName val="0"/>
          <c:showSerName val="0"/>
          <c:showPercent val="0"/>
          <c:showBubbleSize val="0"/>
        </c:dLbls>
        <c:marker val="1"/>
        <c:smooth val="0"/>
        <c:axId val="33682944"/>
        <c:axId val="33684864"/>
      </c:lineChart>
      <c:dateAx>
        <c:axId val="33682944"/>
        <c:scaling>
          <c:orientation val="minMax"/>
        </c:scaling>
        <c:delete val="1"/>
        <c:axPos val="b"/>
        <c:numFmt formatCode="ge" sourceLinked="1"/>
        <c:majorTickMark val="none"/>
        <c:minorTickMark val="none"/>
        <c:tickLblPos val="none"/>
        <c:crossAx val="33684864"/>
        <c:crosses val="autoZero"/>
        <c:auto val="1"/>
        <c:lblOffset val="100"/>
        <c:baseTimeUnit val="years"/>
      </c:dateAx>
      <c:valAx>
        <c:axId val="336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3.68</c:v>
                </c:pt>
                <c:pt idx="1">
                  <c:v>4.9000000000000004</c:v>
                </c:pt>
                <c:pt idx="2">
                  <c:v>6.12</c:v>
                </c:pt>
                <c:pt idx="3">
                  <c:v>7.3</c:v>
                </c:pt>
                <c:pt idx="4">
                  <c:v>18.61</c:v>
                </c:pt>
              </c:numCache>
            </c:numRef>
          </c:val>
        </c:ser>
        <c:dLbls>
          <c:showLegendKey val="0"/>
          <c:showVal val="0"/>
          <c:showCatName val="0"/>
          <c:showSerName val="0"/>
          <c:showPercent val="0"/>
          <c:showBubbleSize val="0"/>
        </c:dLbls>
        <c:gapWidth val="150"/>
        <c:axId val="67208320"/>
        <c:axId val="67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9.48</c:v>
                </c:pt>
                <c:pt idx="1">
                  <c:v>11.48</c:v>
                </c:pt>
                <c:pt idx="2">
                  <c:v>12.61</c:v>
                </c:pt>
                <c:pt idx="3">
                  <c:v>14.44</c:v>
                </c:pt>
                <c:pt idx="4">
                  <c:v>21.09</c:v>
                </c:pt>
              </c:numCache>
            </c:numRef>
          </c:val>
          <c:smooth val="0"/>
        </c:ser>
        <c:dLbls>
          <c:showLegendKey val="0"/>
          <c:showVal val="0"/>
          <c:showCatName val="0"/>
          <c:showSerName val="0"/>
          <c:showPercent val="0"/>
          <c:showBubbleSize val="0"/>
        </c:dLbls>
        <c:marker val="1"/>
        <c:smooth val="0"/>
        <c:axId val="67208320"/>
        <c:axId val="67210240"/>
      </c:lineChart>
      <c:dateAx>
        <c:axId val="67208320"/>
        <c:scaling>
          <c:orientation val="minMax"/>
        </c:scaling>
        <c:delete val="1"/>
        <c:axPos val="b"/>
        <c:numFmt formatCode="ge" sourceLinked="1"/>
        <c:majorTickMark val="none"/>
        <c:minorTickMark val="none"/>
        <c:tickLblPos val="none"/>
        <c:crossAx val="67210240"/>
        <c:crosses val="autoZero"/>
        <c:auto val="1"/>
        <c:lblOffset val="100"/>
        <c:baseTimeUnit val="years"/>
      </c:dateAx>
      <c:valAx>
        <c:axId val="67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751552"/>
        <c:axId val="69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9751552"/>
        <c:axId val="69753472"/>
      </c:lineChart>
      <c:dateAx>
        <c:axId val="69751552"/>
        <c:scaling>
          <c:orientation val="minMax"/>
        </c:scaling>
        <c:delete val="1"/>
        <c:axPos val="b"/>
        <c:numFmt formatCode="ge" sourceLinked="1"/>
        <c:majorTickMark val="none"/>
        <c:minorTickMark val="none"/>
        <c:tickLblPos val="none"/>
        <c:crossAx val="69753472"/>
        <c:crosses val="autoZero"/>
        <c:auto val="1"/>
        <c:lblOffset val="100"/>
        <c:baseTimeUnit val="years"/>
      </c:dateAx>
      <c:valAx>
        <c:axId val="69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788416"/>
        <c:axId val="697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109.69</c:v>
                </c:pt>
                <c:pt idx="1">
                  <c:v>107.32</c:v>
                </c:pt>
                <c:pt idx="2">
                  <c:v>100.29</c:v>
                </c:pt>
                <c:pt idx="3">
                  <c:v>95.59</c:v>
                </c:pt>
                <c:pt idx="4">
                  <c:v>29.24</c:v>
                </c:pt>
              </c:numCache>
            </c:numRef>
          </c:val>
          <c:smooth val="0"/>
        </c:ser>
        <c:dLbls>
          <c:showLegendKey val="0"/>
          <c:showVal val="0"/>
          <c:showCatName val="0"/>
          <c:showSerName val="0"/>
          <c:showPercent val="0"/>
          <c:showBubbleSize val="0"/>
        </c:dLbls>
        <c:marker val="1"/>
        <c:smooth val="0"/>
        <c:axId val="69788416"/>
        <c:axId val="69790336"/>
      </c:lineChart>
      <c:dateAx>
        <c:axId val="69788416"/>
        <c:scaling>
          <c:orientation val="minMax"/>
        </c:scaling>
        <c:delete val="1"/>
        <c:axPos val="b"/>
        <c:numFmt formatCode="ge" sourceLinked="1"/>
        <c:majorTickMark val="none"/>
        <c:minorTickMark val="none"/>
        <c:tickLblPos val="none"/>
        <c:crossAx val="69790336"/>
        <c:crosses val="autoZero"/>
        <c:auto val="1"/>
        <c:lblOffset val="100"/>
        <c:baseTimeUnit val="years"/>
      </c:dateAx>
      <c:valAx>
        <c:axId val="69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531.53</c:v>
                </c:pt>
                <c:pt idx="1">
                  <c:v>421.91</c:v>
                </c:pt>
                <c:pt idx="2">
                  <c:v>583.42999999999995</c:v>
                </c:pt>
                <c:pt idx="3">
                  <c:v>1669.27</c:v>
                </c:pt>
                <c:pt idx="4">
                  <c:v>90.1</c:v>
                </c:pt>
              </c:numCache>
            </c:numRef>
          </c:val>
        </c:ser>
        <c:dLbls>
          <c:showLegendKey val="0"/>
          <c:showVal val="0"/>
          <c:showCatName val="0"/>
          <c:showSerName val="0"/>
          <c:showPercent val="0"/>
          <c:showBubbleSize val="0"/>
        </c:dLbls>
        <c:gapWidth val="150"/>
        <c:axId val="83589376"/>
        <c:axId val="836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839.47</c:v>
                </c:pt>
                <c:pt idx="1">
                  <c:v>388.13</c:v>
                </c:pt>
                <c:pt idx="2">
                  <c:v>372.33</c:v>
                </c:pt>
                <c:pt idx="3">
                  <c:v>318.06</c:v>
                </c:pt>
                <c:pt idx="4">
                  <c:v>68.510000000000005</c:v>
                </c:pt>
              </c:numCache>
            </c:numRef>
          </c:val>
          <c:smooth val="0"/>
        </c:ser>
        <c:dLbls>
          <c:showLegendKey val="0"/>
          <c:showVal val="0"/>
          <c:showCatName val="0"/>
          <c:showSerName val="0"/>
          <c:showPercent val="0"/>
          <c:showBubbleSize val="0"/>
        </c:dLbls>
        <c:marker val="1"/>
        <c:smooth val="0"/>
        <c:axId val="83589376"/>
        <c:axId val="83603840"/>
      </c:lineChart>
      <c:dateAx>
        <c:axId val="83589376"/>
        <c:scaling>
          <c:orientation val="minMax"/>
        </c:scaling>
        <c:delete val="1"/>
        <c:axPos val="b"/>
        <c:numFmt formatCode="ge" sourceLinked="1"/>
        <c:majorTickMark val="none"/>
        <c:minorTickMark val="none"/>
        <c:tickLblPos val="none"/>
        <c:crossAx val="83603840"/>
        <c:crosses val="autoZero"/>
        <c:auto val="1"/>
        <c:lblOffset val="100"/>
        <c:baseTimeUnit val="years"/>
      </c:dateAx>
      <c:valAx>
        <c:axId val="836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783.99</c:v>
                </c:pt>
                <c:pt idx="1">
                  <c:v>0</c:v>
                </c:pt>
                <c:pt idx="2">
                  <c:v>0</c:v>
                </c:pt>
                <c:pt idx="3">
                  <c:v>0</c:v>
                </c:pt>
                <c:pt idx="4">
                  <c:v>0</c:v>
                </c:pt>
              </c:numCache>
            </c:numRef>
          </c:val>
        </c:ser>
        <c:dLbls>
          <c:showLegendKey val="0"/>
          <c:showVal val="0"/>
          <c:showCatName val="0"/>
          <c:showSerName val="0"/>
          <c:showPercent val="0"/>
          <c:showBubbleSize val="0"/>
        </c:dLbls>
        <c:gapWidth val="150"/>
        <c:axId val="83896192"/>
        <c:axId val="839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83896192"/>
        <c:axId val="83906560"/>
      </c:lineChart>
      <c:dateAx>
        <c:axId val="83896192"/>
        <c:scaling>
          <c:orientation val="minMax"/>
        </c:scaling>
        <c:delete val="1"/>
        <c:axPos val="b"/>
        <c:numFmt formatCode="ge" sourceLinked="1"/>
        <c:majorTickMark val="none"/>
        <c:minorTickMark val="none"/>
        <c:tickLblPos val="none"/>
        <c:crossAx val="83906560"/>
        <c:crosses val="autoZero"/>
        <c:auto val="1"/>
        <c:lblOffset val="100"/>
        <c:baseTimeUnit val="years"/>
      </c:dateAx>
      <c:valAx>
        <c:axId val="839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79.61</c:v>
                </c:pt>
                <c:pt idx="1">
                  <c:v>125.29</c:v>
                </c:pt>
                <c:pt idx="2">
                  <c:v>112.14</c:v>
                </c:pt>
                <c:pt idx="3">
                  <c:v>101.5</c:v>
                </c:pt>
                <c:pt idx="4">
                  <c:v>117.96</c:v>
                </c:pt>
              </c:numCache>
            </c:numRef>
          </c:val>
        </c:ser>
        <c:dLbls>
          <c:showLegendKey val="0"/>
          <c:showVal val="0"/>
          <c:showCatName val="0"/>
          <c:showSerName val="0"/>
          <c:showPercent val="0"/>
          <c:showBubbleSize val="0"/>
        </c:dLbls>
        <c:gapWidth val="150"/>
        <c:axId val="83936768"/>
        <c:axId val="83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83936768"/>
        <c:axId val="83938688"/>
      </c:lineChart>
      <c:dateAx>
        <c:axId val="83936768"/>
        <c:scaling>
          <c:orientation val="minMax"/>
        </c:scaling>
        <c:delete val="1"/>
        <c:axPos val="b"/>
        <c:numFmt formatCode="ge" sourceLinked="1"/>
        <c:majorTickMark val="none"/>
        <c:minorTickMark val="none"/>
        <c:tickLblPos val="none"/>
        <c:crossAx val="83938688"/>
        <c:crosses val="autoZero"/>
        <c:auto val="1"/>
        <c:lblOffset val="100"/>
        <c:baseTimeUnit val="years"/>
      </c:dateAx>
      <c:valAx>
        <c:axId val="83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190.81</c:v>
                </c:pt>
                <c:pt idx="1">
                  <c:v>121.49</c:v>
                </c:pt>
                <c:pt idx="2">
                  <c:v>136.07</c:v>
                </c:pt>
                <c:pt idx="3">
                  <c:v>150.80000000000001</c:v>
                </c:pt>
                <c:pt idx="4">
                  <c:v>129.9</c:v>
                </c:pt>
              </c:numCache>
            </c:numRef>
          </c:val>
        </c:ser>
        <c:dLbls>
          <c:showLegendKey val="0"/>
          <c:showVal val="0"/>
          <c:showCatName val="0"/>
          <c:showSerName val="0"/>
          <c:showPercent val="0"/>
          <c:showBubbleSize val="0"/>
        </c:dLbls>
        <c:gapWidth val="150"/>
        <c:axId val="83631104"/>
        <c:axId val="836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83631104"/>
        <c:axId val="83653760"/>
      </c:lineChart>
      <c:dateAx>
        <c:axId val="83631104"/>
        <c:scaling>
          <c:orientation val="minMax"/>
        </c:scaling>
        <c:delete val="1"/>
        <c:axPos val="b"/>
        <c:numFmt formatCode="ge" sourceLinked="1"/>
        <c:majorTickMark val="none"/>
        <c:minorTickMark val="none"/>
        <c:tickLblPos val="none"/>
        <c:crossAx val="83653760"/>
        <c:crosses val="autoZero"/>
        <c:auto val="1"/>
        <c:lblOffset val="100"/>
        <c:baseTimeUnit val="years"/>
      </c:dateAx>
      <c:valAx>
        <c:axId val="83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美祢市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26584</v>
      </c>
      <c r="AM8" s="64"/>
      <c r="AN8" s="64"/>
      <c r="AO8" s="64"/>
      <c r="AP8" s="64"/>
      <c r="AQ8" s="64"/>
      <c r="AR8" s="64"/>
      <c r="AS8" s="64"/>
      <c r="AT8" s="63">
        <f>データ!S6</f>
        <v>472.64</v>
      </c>
      <c r="AU8" s="63"/>
      <c r="AV8" s="63"/>
      <c r="AW8" s="63"/>
      <c r="AX8" s="63"/>
      <c r="AY8" s="63"/>
      <c r="AZ8" s="63"/>
      <c r="BA8" s="63"/>
      <c r="BB8" s="63">
        <f>データ!T6</f>
        <v>56.25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74.58</v>
      </c>
      <c r="J10" s="63"/>
      <c r="K10" s="63"/>
      <c r="L10" s="63"/>
      <c r="M10" s="63"/>
      <c r="N10" s="63"/>
      <c r="O10" s="63"/>
      <c r="P10" s="63">
        <f>データ!O6</f>
        <v>35.28</v>
      </c>
      <c r="Q10" s="63"/>
      <c r="R10" s="63"/>
      <c r="S10" s="63"/>
      <c r="T10" s="63"/>
      <c r="U10" s="63"/>
      <c r="V10" s="63"/>
      <c r="W10" s="63">
        <f>データ!P6</f>
        <v>83.8</v>
      </c>
      <c r="X10" s="63"/>
      <c r="Y10" s="63"/>
      <c r="Z10" s="63"/>
      <c r="AA10" s="63"/>
      <c r="AB10" s="63"/>
      <c r="AC10" s="63"/>
      <c r="AD10" s="64">
        <f>データ!Q6</f>
        <v>2998</v>
      </c>
      <c r="AE10" s="64"/>
      <c r="AF10" s="64"/>
      <c r="AG10" s="64"/>
      <c r="AH10" s="64"/>
      <c r="AI10" s="64"/>
      <c r="AJ10" s="64"/>
      <c r="AK10" s="2"/>
      <c r="AL10" s="64">
        <f>データ!U6</f>
        <v>9306</v>
      </c>
      <c r="AM10" s="64"/>
      <c r="AN10" s="64"/>
      <c r="AO10" s="64"/>
      <c r="AP10" s="64"/>
      <c r="AQ10" s="64"/>
      <c r="AR10" s="64"/>
      <c r="AS10" s="64"/>
      <c r="AT10" s="63">
        <f>データ!V6</f>
        <v>6.26</v>
      </c>
      <c r="AU10" s="63"/>
      <c r="AV10" s="63"/>
      <c r="AW10" s="63"/>
      <c r="AX10" s="63"/>
      <c r="AY10" s="63"/>
      <c r="AZ10" s="63"/>
      <c r="BA10" s="63"/>
      <c r="BB10" s="63">
        <f>データ!W6</f>
        <v>1486.58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352136</v>
      </c>
      <c r="D6" s="31">
        <f t="shared" si="3"/>
        <v>46</v>
      </c>
      <c r="E6" s="31">
        <f t="shared" si="3"/>
        <v>17</v>
      </c>
      <c r="F6" s="31">
        <f t="shared" si="3"/>
        <v>1</v>
      </c>
      <c r="G6" s="31">
        <f t="shared" si="3"/>
        <v>0</v>
      </c>
      <c r="H6" s="31" t="str">
        <f t="shared" si="3"/>
        <v>山口県　美祢市</v>
      </c>
      <c r="I6" s="31" t="str">
        <f t="shared" si="3"/>
        <v>法適用</v>
      </c>
      <c r="J6" s="31" t="str">
        <f t="shared" si="3"/>
        <v>下水道事業</v>
      </c>
      <c r="K6" s="31" t="str">
        <f t="shared" si="3"/>
        <v>公共下水道</v>
      </c>
      <c r="L6" s="31" t="str">
        <f t="shared" si="3"/>
        <v>Cd2</v>
      </c>
      <c r="M6" s="32" t="str">
        <f t="shared" si="3"/>
        <v>-</v>
      </c>
      <c r="N6" s="32">
        <f t="shared" si="3"/>
        <v>74.58</v>
      </c>
      <c r="O6" s="32">
        <f t="shared" si="3"/>
        <v>35.28</v>
      </c>
      <c r="P6" s="32">
        <f t="shared" si="3"/>
        <v>83.8</v>
      </c>
      <c r="Q6" s="32">
        <f t="shared" si="3"/>
        <v>2998</v>
      </c>
      <c r="R6" s="32">
        <f t="shared" si="3"/>
        <v>26584</v>
      </c>
      <c r="S6" s="32">
        <f t="shared" si="3"/>
        <v>472.64</v>
      </c>
      <c r="T6" s="32">
        <f t="shared" si="3"/>
        <v>56.25</v>
      </c>
      <c r="U6" s="32">
        <f t="shared" si="3"/>
        <v>9306</v>
      </c>
      <c r="V6" s="32">
        <f t="shared" si="3"/>
        <v>6.26</v>
      </c>
      <c r="W6" s="32">
        <f t="shared" si="3"/>
        <v>1486.58</v>
      </c>
      <c r="X6" s="33">
        <f>IF(X7="",NA(),X7)</f>
        <v>111.15</v>
      </c>
      <c r="Y6" s="33">
        <f t="shared" ref="Y6:AG6" si="4">IF(Y7="",NA(),Y7)</f>
        <v>113.14</v>
      </c>
      <c r="Z6" s="33">
        <f t="shared" si="4"/>
        <v>105.75</v>
      </c>
      <c r="AA6" s="33">
        <f t="shared" si="4"/>
        <v>106.98</v>
      </c>
      <c r="AB6" s="33">
        <f t="shared" si="4"/>
        <v>134.68</v>
      </c>
      <c r="AC6" s="33">
        <f t="shared" si="4"/>
        <v>105.94</v>
      </c>
      <c r="AD6" s="33">
        <f t="shared" si="4"/>
        <v>102.68</v>
      </c>
      <c r="AE6" s="33">
        <f t="shared" si="4"/>
        <v>102.09</v>
      </c>
      <c r="AF6" s="33">
        <f t="shared" si="4"/>
        <v>104.18</v>
      </c>
      <c r="AG6" s="33">
        <f t="shared" si="4"/>
        <v>108.69</v>
      </c>
      <c r="AH6" s="32" t="str">
        <f>IF(AH7="","",IF(AH7="-","【-】","【"&amp;SUBSTITUTE(TEXT(AH7,"#,##0.00"),"-","△")&amp;"】"))</f>
        <v>【107.74】</v>
      </c>
      <c r="AI6" s="32">
        <f>IF(AI7="",NA(),AI7)</f>
        <v>0</v>
      </c>
      <c r="AJ6" s="32">
        <f t="shared" ref="AJ6:AR6" si="5">IF(AJ7="",NA(),AJ7)</f>
        <v>0</v>
      </c>
      <c r="AK6" s="32">
        <f t="shared" si="5"/>
        <v>0</v>
      </c>
      <c r="AL6" s="32">
        <f t="shared" si="5"/>
        <v>0</v>
      </c>
      <c r="AM6" s="32">
        <f t="shared" si="5"/>
        <v>0</v>
      </c>
      <c r="AN6" s="33">
        <f t="shared" si="5"/>
        <v>109.69</v>
      </c>
      <c r="AO6" s="33">
        <f t="shared" si="5"/>
        <v>107.32</v>
      </c>
      <c r="AP6" s="33">
        <f t="shared" si="5"/>
        <v>100.29</v>
      </c>
      <c r="AQ6" s="33">
        <f t="shared" si="5"/>
        <v>95.59</v>
      </c>
      <c r="AR6" s="33">
        <f t="shared" si="5"/>
        <v>29.24</v>
      </c>
      <c r="AS6" s="32" t="str">
        <f>IF(AS7="","",IF(AS7="-","【-】","【"&amp;SUBSTITUTE(TEXT(AS7,"#,##0.00"),"-","△")&amp;"】"))</f>
        <v>【4.71】</v>
      </c>
      <c r="AT6" s="33">
        <f>IF(AT7="",NA(),AT7)</f>
        <v>531.53</v>
      </c>
      <c r="AU6" s="33">
        <f t="shared" ref="AU6:BC6" si="6">IF(AU7="",NA(),AU7)</f>
        <v>421.91</v>
      </c>
      <c r="AV6" s="33">
        <f t="shared" si="6"/>
        <v>583.42999999999995</v>
      </c>
      <c r="AW6" s="33">
        <f t="shared" si="6"/>
        <v>1669.27</v>
      </c>
      <c r="AX6" s="33">
        <f t="shared" si="6"/>
        <v>90.1</v>
      </c>
      <c r="AY6" s="33">
        <f t="shared" si="6"/>
        <v>839.47</v>
      </c>
      <c r="AZ6" s="33">
        <f t="shared" si="6"/>
        <v>388.13</v>
      </c>
      <c r="BA6" s="33">
        <f t="shared" si="6"/>
        <v>372.33</v>
      </c>
      <c r="BB6" s="33">
        <f t="shared" si="6"/>
        <v>318.06</v>
      </c>
      <c r="BC6" s="33">
        <f t="shared" si="6"/>
        <v>68.510000000000005</v>
      </c>
      <c r="BD6" s="32" t="str">
        <f>IF(BD7="","",IF(BD7="-","【-】","【"&amp;SUBSTITUTE(TEXT(BD7,"#,##0.00"),"-","△")&amp;"】"))</f>
        <v>【56.46】</v>
      </c>
      <c r="BE6" s="33">
        <f>IF(BE7="",NA(),BE7)</f>
        <v>783.99</v>
      </c>
      <c r="BF6" s="32">
        <f t="shared" ref="BF6:BN6" si="7">IF(BF7="",NA(),BF7)</f>
        <v>0</v>
      </c>
      <c r="BG6" s="32">
        <f t="shared" si="7"/>
        <v>0</v>
      </c>
      <c r="BH6" s="32">
        <f t="shared" si="7"/>
        <v>0</v>
      </c>
      <c r="BI6" s="32">
        <f t="shared" si="7"/>
        <v>0</v>
      </c>
      <c r="BJ6" s="33">
        <f t="shared" si="7"/>
        <v>1352.2</v>
      </c>
      <c r="BK6" s="33">
        <f t="shared" si="7"/>
        <v>1365.62</v>
      </c>
      <c r="BL6" s="33">
        <f t="shared" si="7"/>
        <v>1309.43</v>
      </c>
      <c r="BM6" s="33">
        <f t="shared" si="7"/>
        <v>1306.92</v>
      </c>
      <c r="BN6" s="33">
        <f t="shared" si="7"/>
        <v>1203.71</v>
      </c>
      <c r="BO6" s="32" t="str">
        <f>IF(BO7="","",IF(BO7="-","【-】","【"&amp;SUBSTITUTE(TEXT(BO7,"#,##0.00"),"-","△")&amp;"】"))</f>
        <v>【776.35】</v>
      </c>
      <c r="BP6" s="33">
        <f>IF(BP7="",NA(),BP7)</f>
        <v>79.61</v>
      </c>
      <c r="BQ6" s="33">
        <f t="shared" ref="BQ6:BY6" si="8">IF(BQ7="",NA(),BQ7)</f>
        <v>125.29</v>
      </c>
      <c r="BR6" s="33">
        <f t="shared" si="8"/>
        <v>112.14</v>
      </c>
      <c r="BS6" s="33">
        <f t="shared" si="8"/>
        <v>101.5</v>
      </c>
      <c r="BT6" s="33">
        <f t="shared" si="8"/>
        <v>117.96</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190.81</v>
      </c>
      <c r="CB6" s="33">
        <f t="shared" ref="CB6:CJ6" si="9">IF(CB7="",NA(),CB7)</f>
        <v>121.49</v>
      </c>
      <c r="CC6" s="33">
        <f t="shared" si="9"/>
        <v>136.07</v>
      </c>
      <c r="CD6" s="33">
        <f t="shared" si="9"/>
        <v>150.80000000000001</v>
      </c>
      <c r="CE6" s="33">
        <f t="shared" si="9"/>
        <v>129.9</v>
      </c>
      <c r="CF6" s="33">
        <f t="shared" si="9"/>
        <v>241.2</v>
      </c>
      <c r="CG6" s="33">
        <f t="shared" si="9"/>
        <v>258.83</v>
      </c>
      <c r="CH6" s="33">
        <f t="shared" si="9"/>
        <v>251.88</v>
      </c>
      <c r="CI6" s="33">
        <f t="shared" si="9"/>
        <v>247.43</v>
      </c>
      <c r="CJ6" s="33">
        <f t="shared" si="9"/>
        <v>248.89</v>
      </c>
      <c r="CK6" s="32" t="str">
        <f>IF(CK7="","",IF(CK7="-","【-】","【"&amp;SUBSTITUTE(TEXT(CK7,"#,##0.00"),"-","△")&amp;"】"))</f>
        <v>【142.28】</v>
      </c>
      <c r="CL6" s="32">
        <f>IF(CL7="",NA(),CL7)</f>
        <v>0</v>
      </c>
      <c r="CM6" s="32">
        <f t="shared" ref="CM6:CU6" si="10">IF(CM7="",NA(),CM7)</f>
        <v>0</v>
      </c>
      <c r="CN6" s="32">
        <f t="shared" si="10"/>
        <v>0</v>
      </c>
      <c r="CO6" s="33">
        <f t="shared" si="10"/>
        <v>44.12</v>
      </c>
      <c r="CP6" s="33">
        <f t="shared" si="10"/>
        <v>46.89</v>
      </c>
      <c r="CQ6" s="33">
        <f t="shared" si="10"/>
        <v>49.64</v>
      </c>
      <c r="CR6" s="33">
        <f t="shared" si="10"/>
        <v>50.74</v>
      </c>
      <c r="CS6" s="33">
        <f t="shared" si="10"/>
        <v>49.29</v>
      </c>
      <c r="CT6" s="33">
        <f t="shared" si="10"/>
        <v>50.32</v>
      </c>
      <c r="CU6" s="33">
        <f t="shared" si="10"/>
        <v>49.89</v>
      </c>
      <c r="CV6" s="32" t="str">
        <f>IF(CV7="","",IF(CV7="-","【-】","【"&amp;SUBSTITUTE(TEXT(CV7,"#,##0.00"),"-","△")&amp;"】"))</f>
        <v>【60.35】</v>
      </c>
      <c r="CW6" s="33">
        <f>IF(CW7="",NA(),CW7)</f>
        <v>89.07</v>
      </c>
      <c r="CX6" s="33">
        <f t="shared" ref="CX6:DF6" si="11">IF(CX7="",NA(),CX7)</f>
        <v>89.39</v>
      </c>
      <c r="CY6" s="33">
        <f t="shared" si="11"/>
        <v>90.18</v>
      </c>
      <c r="CZ6" s="33">
        <f t="shared" si="11"/>
        <v>90.49</v>
      </c>
      <c r="DA6" s="33">
        <f t="shared" si="11"/>
        <v>91.32</v>
      </c>
      <c r="DB6" s="33">
        <f t="shared" si="11"/>
        <v>85.43</v>
      </c>
      <c r="DC6" s="33">
        <f t="shared" si="11"/>
        <v>85.1</v>
      </c>
      <c r="DD6" s="33">
        <f t="shared" si="11"/>
        <v>84.31</v>
      </c>
      <c r="DE6" s="33">
        <f t="shared" si="11"/>
        <v>84.57</v>
      </c>
      <c r="DF6" s="33">
        <f t="shared" si="11"/>
        <v>84.73</v>
      </c>
      <c r="DG6" s="32" t="str">
        <f>IF(DG7="","",IF(DG7="-","【-】","【"&amp;SUBSTITUTE(TEXT(DG7,"#,##0.00"),"-","△")&amp;"】"))</f>
        <v>【94.57】</v>
      </c>
      <c r="DH6" s="33">
        <f>IF(DH7="",NA(),DH7)</f>
        <v>3.68</v>
      </c>
      <c r="DI6" s="33">
        <f t="shared" ref="DI6:DQ6" si="12">IF(DI7="",NA(),DI7)</f>
        <v>4.9000000000000004</v>
      </c>
      <c r="DJ6" s="33">
        <f t="shared" si="12"/>
        <v>6.12</v>
      </c>
      <c r="DK6" s="33">
        <f t="shared" si="12"/>
        <v>7.3</v>
      </c>
      <c r="DL6" s="33">
        <f t="shared" si="12"/>
        <v>18.61</v>
      </c>
      <c r="DM6" s="33">
        <f t="shared" si="12"/>
        <v>9.48</v>
      </c>
      <c r="DN6" s="33">
        <f t="shared" si="12"/>
        <v>11.48</v>
      </c>
      <c r="DO6" s="33">
        <f t="shared" si="12"/>
        <v>12.61</v>
      </c>
      <c r="DP6" s="33">
        <f t="shared" si="12"/>
        <v>14.44</v>
      </c>
      <c r="DQ6" s="33">
        <f t="shared" si="12"/>
        <v>21.09</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3">
        <f t="shared" ref="EE6:EM6" si="14">IF(EE7="",NA(),EE7)</f>
        <v>0.05</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7" s="34" customFormat="1">
      <c r="A7" s="26"/>
      <c r="B7" s="35">
        <v>2014</v>
      </c>
      <c r="C7" s="35">
        <v>352136</v>
      </c>
      <c r="D7" s="35">
        <v>46</v>
      </c>
      <c r="E7" s="35">
        <v>17</v>
      </c>
      <c r="F7" s="35">
        <v>1</v>
      </c>
      <c r="G7" s="35">
        <v>0</v>
      </c>
      <c r="H7" s="35" t="s">
        <v>96</v>
      </c>
      <c r="I7" s="35" t="s">
        <v>97</v>
      </c>
      <c r="J7" s="35" t="s">
        <v>98</v>
      </c>
      <c r="K7" s="35" t="s">
        <v>99</v>
      </c>
      <c r="L7" s="35" t="s">
        <v>100</v>
      </c>
      <c r="M7" s="36" t="s">
        <v>101</v>
      </c>
      <c r="N7" s="36">
        <v>74.58</v>
      </c>
      <c r="O7" s="36">
        <v>35.28</v>
      </c>
      <c r="P7" s="36">
        <v>83.8</v>
      </c>
      <c r="Q7" s="36">
        <v>2998</v>
      </c>
      <c r="R7" s="36">
        <v>26584</v>
      </c>
      <c r="S7" s="36">
        <v>472.64</v>
      </c>
      <c r="T7" s="36">
        <v>56.25</v>
      </c>
      <c r="U7" s="36">
        <v>9306</v>
      </c>
      <c r="V7" s="36">
        <v>6.26</v>
      </c>
      <c r="W7" s="36">
        <v>1486.58</v>
      </c>
      <c r="X7" s="36">
        <v>111.15</v>
      </c>
      <c r="Y7" s="36">
        <v>113.14</v>
      </c>
      <c r="Z7" s="36">
        <v>105.75</v>
      </c>
      <c r="AA7" s="36">
        <v>106.98</v>
      </c>
      <c r="AB7" s="36">
        <v>134.68</v>
      </c>
      <c r="AC7" s="36">
        <v>105.94</v>
      </c>
      <c r="AD7" s="36">
        <v>102.68</v>
      </c>
      <c r="AE7" s="36">
        <v>102.09</v>
      </c>
      <c r="AF7" s="36">
        <v>104.18</v>
      </c>
      <c r="AG7" s="36">
        <v>108.69</v>
      </c>
      <c r="AH7" s="36">
        <v>107.74</v>
      </c>
      <c r="AI7" s="36">
        <v>0</v>
      </c>
      <c r="AJ7" s="36">
        <v>0</v>
      </c>
      <c r="AK7" s="36">
        <v>0</v>
      </c>
      <c r="AL7" s="36">
        <v>0</v>
      </c>
      <c r="AM7" s="36">
        <v>0</v>
      </c>
      <c r="AN7" s="36">
        <v>109.69</v>
      </c>
      <c r="AO7" s="36">
        <v>107.32</v>
      </c>
      <c r="AP7" s="36">
        <v>100.29</v>
      </c>
      <c r="AQ7" s="36">
        <v>95.59</v>
      </c>
      <c r="AR7" s="36">
        <v>29.24</v>
      </c>
      <c r="AS7" s="36">
        <v>4.71</v>
      </c>
      <c r="AT7" s="36">
        <v>531.53</v>
      </c>
      <c r="AU7" s="36">
        <v>421.91</v>
      </c>
      <c r="AV7" s="36">
        <v>583.42999999999995</v>
      </c>
      <c r="AW7" s="36">
        <v>1669.27</v>
      </c>
      <c r="AX7" s="36">
        <v>90.1</v>
      </c>
      <c r="AY7" s="36">
        <v>839.47</v>
      </c>
      <c r="AZ7" s="36">
        <v>388.13</v>
      </c>
      <c r="BA7" s="36">
        <v>372.33</v>
      </c>
      <c r="BB7" s="36">
        <v>318.06</v>
      </c>
      <c r="BC7" s="36">
        <v>68.510000000000005</v>
      </c>
      <c r="BD7" s="36">
        <v>56.46</v>
      </c>
      <c r="BE7" s="36">
        <v>783.99</v>
      </c>
      <c r="BF7" s="36">
        <v>0</v>
      </c>
      <c r="BG7" s="36">
        <v>0</v>
      </c>
      <c r="BH7" s="36">
        <v>0</v>
      </c>
      <c r="BI7" s="36">
        <v>0</v>
      </c>
      <c r="BJ7" s="36">
        <v>1352.2</v>
      </c>
      <c r="BK7" s="36">
        <v>1365.62</v>
      </c>
      <c r="BL7" s="36">
        <v>1309.43</v>
      </c>
      <c r="BM7" s="36">
        <v>1306.92</v>
      </c>
      <c r="BN7" s="36">
        <v>1203.71</v>
      </c>
      <c r="BO7" s="36">
        <v>776.35</v>
      </c>
      <c r="BP7" s="36">
        <v>79.61</v>
      </c>
      <c r="BQ7" s="36">
        <v>125.29</v>
      </c>
      <c r="BR7" s="36">
        <v>112.14</v>
      </c>
      <c r="BS7" s="36">
        <v>101.5</v>
      </c>
      <c r="BT7" s="36">
        <v>117.96</v>
      </c>
      <c r="BU7" s="36">
        <v>68.23</v>
      </c>
      <c r="BV7" s="36">
        <v>65.98</v>
      </c>
      <c r="BW7" s="36">
        <v>67.59</v>
      </c>
      <c r="BX7" s="36">
        <v>68.510000000000005</v>
      </c>
      <c r="BY7" s="36">
        <v>69.739999999999995</v>
      </c>
      <c r="BZ7" s="36">
        <v>96.57</v>
      </c>
      <c r="CA7" s="36">
        <v>190.81</v>
      </c>
      <c r="CB7" s="36">
        <v>121.49</v>
      </c>
      <c r="CC7" s="36">
        <v>136.07</v>
      </c>
      <c r="CD7" s="36">
        <v>150.80000000000001</v>
      </c>
      <c r="CE7" s="36">
        <v>129.9</v>
      </c>
      <c r="CF7" s="36">
        <v>241.2</v>
      </c>
      <c r="CG7" s="36">
        <v>258.83</v>
      </c>
      <c r="CH7" s="36">
        <v>251.88</v>
      </c>
      <c r="CI7" s="36">
        <v>247.43</v>
      </c>
      <c r="CJ7" s="36">
        <v>248.89</v>
      </c>
      <c r="CK7" s="36">
        <v>142.28</v>
      </c>
      <c r="CL7" s="36">
        <v>0</v>
      </c>
      <c r="CM7" s="36">
        <v>0</v>
      </c>
      <c r="CN7" s="36">
        <v>0</v>
      </c>
      <c r="CO7" s="36">
        <v>44.12</v>
      </c>
      <c r="CP7" s="36">
        <v>46.89</v>
      </c>
      <c r="CQ7" s="36">
        <v>49.64</v>
      </c>
      <c r="CR7" s="36">
        <v>50.74</v>
      </c>
      <c r="CS7" s="36">
        <v>49.29</v>
      </c>
      <c r="CT7" s="36">
        <v>50.32</v>
      </c>
      <c r="CU7" s="36">
        <v>49.89</v>
      </c>
      <c r="CV7" s="36">
        <v>60.35</v>
      </c>
      <c r="CW7" s="36">
        <v>89.07</v>
      </c>
      <c r="CX7" s="36">
        <v>89.39</v>
      </c>
      <c r="CY7" s="36">
        <v>90.18</v>
      </c>
      <c r="CZ7" s="36">
        <v>90.49</v>
      </c>
      <c r="DA7" s="36">
        <v>91.32</v>
      </c>
      <c r="DB7" s="36">
        <v>85.43</v>
      </c>
      <c r="DC7" s="36">
        <v>85.1</v>
      </c>
      <c r="DD7" s="36">
        <v>84.31</v>
      </c>
      <c r="DE7" s="36">
        <v>84.57</v>
      </c>
      <c r="DF7" s="36">
        <v>84.73</v>
      </c>
      <c r="DG7" s="36">
        <v>94.57</v>
      </c>
      <c r="DH7" s="36">
        <v>3.68</v>
      </c>
      <c r="DI7" s="36">
        <v>4.9000000000000004</v>
      </c>
      <c r="DJ7" s="36">
        <v>6.12</v>
      </c>
      <c r="DK7" s="36">
        <v>7.3</v>
      </c>
      <c r="DL7" s="36">
        <v>18.61</v>
      </c>
      <c r="DM7" s="36">
        <v>9.48</v>
      </c>
      <c r="DN7" s="36">
        <v>11.48</v>
      </c>
      <c r="DO7" s="36">
        <v>12.61</v>
      </c>
      <c r="DP7" s="36">
        <v>14.44</v>
      </c>
      <c r="DQ7" s="36">
        <v>21.09</v>
      </c>
      <c r="DR7" s="36">
        <v>36.270000000000003</v>
      </c>
      <c r="DS7" s="36">
        <v>0</v>
      </c>
      <c r="DT7" s="36">
        <v>0</v>
      </c>
      <c r="DU7" s="36">
        <v>0</v>
      </c>
      <c r="DV7" s="36">
        <v>0</v>
      </c>
      <c r="DW7" s="36">
        <v>0</v>
      </c>
      <c r="DX7" s="36">
        <v>0</v>
      </c>
      <c r="DY7" s="36">
        <v>0</v>
      </c>
      <c r="DZ7" s="36">
        <v>0</v>
      </c>
      <c r="EA7" s="36">
        <v>0</v>
      </c>
      <c r="EB7" s="36">
        <v>0</v>
      </c>
      <c r="EC7" s="36">
        <v>4.3499999999999996</v>
      </c>
      <c r="ED7" s="36">
        <v>0</v>
      </c>
      <c r="EE7" s="36">
        <v>0.05</v>
      </c>
      <c r="EF7" s="36">
        <v>0</v>
      </c>
      <c r="EG7" s="36">
        <v>0</v>
      </c>
      <c r="EH7" s="36">
        <v>0</v>
      </c>
      <c r="EI7" s="36">
        <v>0.01</v>
      </c>
      <c r="EJ7" s="36">
        <v>0.09</v>
      </c>
      <c r="EK7" s="36">
        <v>7.0000000000000007E-2</v>
      </c>
      <c r="EL7" s="36">
        <v>0.14000000000000001</v>
      </c>
      <c r="EM7" s="36">
        <v>0.03</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2016-02-12T23:53:44Z</cp:lastPrinted>
  <dcterms:created xsi:type="dcterms:W3CDTF">2016-02-03T07:45:19Z</dcterms:created>
  <dcterms:modified xsi:type="dcterms:W3CDTF">2016-02-17T04:53:25Z</dcterms:modified>
</cp:coreProperties>
</file>