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14385" yWindow="-15" windowWidth="14430" windowHeight="11760"/>
  </bookViews>
  <sheets>
    <sheet name="法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AD10" i="4" s="1"/>
  <c r="P6" i="5"/>
  <c r="O6" i="5"/>
  <c r="N6" i="5"/>
  <c r="M6" i="5"/>
  <c r="B10" i="4" s="1"/>
  <c r="L6" i="5"/>
  <c r="W8" i="4" s="1"/>
  <c r="K6" i="5"/>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T10" i="4"/>
  <c r="AL10" i="4"/>
  <c r="W10" i="4"/>
  <c r="P10" i="4"/>
  <c r="I10" i="4"/>
  <c r="BB8" i="4"/>
  <c r="AT8" i="4"/>
  <c r="AL8" i="4"/>
  <c r="P8" i="4"/>
  <c r="I8" i="4"/>
  <c r="B8" i="4"/>
  <c r="C10" i="5" l="1"/>
  <c r="D10" i="5"/>
  <c r="E10" i="5"/>
  <c r="B10" i="5"/>
</calcChain>
</file>

<file path=xl/sharedStrings.xml><?xml version="1.0" encoding="utf-8"?>
<sst xmlns="http://schemas.openxmlformats.org/spreadsheetml/2006/main" count="242" uniqueCount="110">
  <si>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</si>
  <si>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</si>
  <si>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</si>
  <si>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</si>
  <si>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</si>
  <si>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</si>
  <si>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</si>
  <si>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</si>
  <si>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</si>
  <si>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</si>
  <si>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</si>
  <si>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</si>
  <si>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</si>
  <si>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</si>
  <si>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</si>
  <si>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</si>
  <si>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</si>
  <si>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</si>
  <si>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</si>
  <si>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</si>
  <si>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</si>
  <si>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</si>
  <si>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</si>
  <si>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</si>
  <si>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</si>
  <si>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</si>
  <si>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</si>
  <si>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</si>
  <si>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</si>
  <si>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</si>
  <si>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</si>
  <si>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</si>
  <si>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</si>
  <si>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</si>
  <si>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</si>
  <si>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</si>
  <si>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</si>
  <si>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</si>
  <si>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</si>
  <si>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</si>
  <si>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</si>
  <si>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22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</si>
  <si>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</si>
  <si>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</si>
  <si>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</si>
  <si>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</si>
  <si>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</si>
  <si>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</si>
  <si>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</si>
  <si>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</si>
  <si>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</si>
  <si>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</si>
  <si>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</si>
  <si>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</si>
  <si>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</si>
  <si>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</si>
  <si>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</si>
  <si>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</si>
  <si>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</si>
  <si>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</si>
  <si>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</si>
  <si>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</si>
  <si>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</si>
  <si>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</si>
  <si>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</si>
  <si>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</si>
  <si>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</si>
  <si>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</si>
  <si>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</si>
  <si>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</si>
  <si>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</si>
  <si>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</si>
  <si>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</si>
  <si>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</si>
  <si>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</si>
  <si>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</si>
  <si>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</si>
  <si>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</si>
  <si>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</si>
  <si>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</si>
  <si>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</si>
  <si>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</si>
  <si>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</si>
  <si>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</si>
  <si>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</si>
  <si>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</si>
  <si>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</si>
  <si>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</si>
  <si>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</si>
  <si>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</si>
  <si>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</si>
  <si>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</si>
  <si>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</si>
  <si>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</si>
  <si>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</si>
  <si>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</si>
  <si>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山口県　周南市</t>
  </si>
  <si>
    <t>法適用</t>
  </si>
  <si>
    <t>下水道事業</t>
  </si>
  <si>
    <t>特定環境保全公共下水道</t>
  </si>
  <si>
    <t>D2</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</si>
  <si>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</si>
  <si>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</si>
  <si>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</si>
  <si>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</si>
  <si>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</si>
  <si>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</si>
  <si>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①有形固定資産減価償却率
　類似団体平均値と比較すると低い。企業会計に23年度に移行した際、減価償却が終わっていない部分のみを固定資産に計上したことと比較的供用開始からの年数が短いことが影響している。
②管渠老朽化率
　法定耐用年数を経過した管渠は無い。
③管渠改善率
　法定耐用年数を経過した管渠は無い。</t>
    <rPh sb="1" eb="3">
      <t>ユウケイ</t>
    </rPh>
    <rPh sb="3" eb="5">
      <t>コテイ</t>
    </rPh>
    <rPh sb="5" eb="7">
      <t>シサン</t>
    </rPh>
    <rPh sb="7" eb="9">
      <t>ゲンカ</t>
    </rPh>
    <rPh sb="9" eb="11">
      <t>ショウキャク</t>
    </rPh>
    <rPh sb="11" eb="12">
      <t>リツ</t>
    </rPh>
    <rPh sb="14" eb="16">
      <t>ルイジ</t>
    </rPh>
    <rPh sb="16" eb="18">
      <t>ダンタイ</t>
    </rPh>
    <rPh sb="18" eb="20">
      <t>ヘイキン</t>
    </rPh>
    <rPh sb="20" eb="21">
      <t>チ</t>
    </rPh>
    <rPh sb="22" eb="24">
      <t>ヒカク</t>
    </rPh>
    <rPh sb="27" eb="28">
      <t>ヒク</t>
    </rPh>
    <rPh sb="30" eb="32">
      <t>キギョウ</t>
    </rPh>
    <rPh sb="32" eb="34">
      <t>カイケイ</t>
    </rPh>
    <rPh sb="37" eb="39">
      <t>ネンド</t>
    </rPh>
    <rPh sb="40" eb="42">
      <t>イコウ</t>
    </rPh>
    <rPh sb="44" eb="45">
      <t>サイ</t>
    </rPh>
    <rPh sb="46" eb="48">
      <t>ゲンカ</t>
    </rPh>
    <rPh sb="48" eb="50">
      <t>ショウキャク</t>
    </rPh>
    <rPh sb="51" eb="52">
      <t>オ</t>
    </rPh>
    <rPh sb="58" eb="60">
      <t>ブブン</t>
    </rPh>
    <rPh sb="63" eb="65">
      <t>コテイ</t>
    </rPh>
    <rPh sb="65" eb="67">
      <t>シサン</t>
    </rPh>
    <rPh sb="68" eb="70">
      <t>ケイジョウ</t>
    </rPh>
    <rPh sb="75" eb="78">
      <t>ヒカクテキ</t>
    </rPh>
    <rPh sb="78" eb="80">
      <t>キョウヨウ</t>
    </rPh>
    <rPh sb="80" eb="82">
      <t>カイシ</t>
    </rPh>
    <rPh sb="85" eb="87">
      <t>ネンスウ</t>
    </rPh>
    <rPh sb="88" eb="89">
      <t>ミジカ</t>
    </rPh>
    <rPh sb="93" eb="95">
      <t>エイキョウ</t>
    </rPh>
    <rPh sb="102" eb="104">
      <t>カンキョ</t>
    </rPh>
    <rPh sb="104" eb="107">
      <t>ロウキュウカ</t>
    </rPh>
    <rPh sb="107" eb="108">
      <t>リツ</t>
    </rPh>
    <rPh sb="110" eb="112">
      <t>ホウテイ</t>
    </rPh>
    <rPh sb="112" eb="114">
      <t>タイヨウ</t>
    </rPh>
    <rPh sb="114" eb="116">
      <t>ネンスウ</t>
    </rPh>
    <rPh sb="117" eb="119">
      <t>ケイカ</t>
    </rPh>
    <rPh sb="121" eb="123">
      <t>カンキョ</t>
    </rPh>
    <rPh sb="124" eb="125">
      <t>ナ</t>
    </rPh>
    <rPh sb="136" eb="138">
      <t>ホウテイ</t>
    </rPh>
    <rPh sb="138" eb="140">
      <t>タイヨウ</t>
    </rPh>
    <rPh sb="140" eb="142">
      <t>ネンスウ</t>
    </rPh>
    <rPh sb="143" eb="145">
      <t>ケイカ</t>
    </rPh>
    <rPh sb="147" eb="149">
      <t>カンキョ</t>
    </rPh>
    <rPh sb="150" eb="151">
      <t>ナ</t>
    </rPh>
    <phoneticPr fontId="4"/>
  </si>
  <si>
    <t>　現状における経営状態については、一般会計からの繰入金により経常収支は均衡しており、流動比率等の指標についても類似団体と比較して良好な状態である。
　公共下水道事業に比べると供用開始からの年数が短い施設が多いが、今後は、施設の長寿命化計画を作成したり、整備計画の見直しにより区域を縮小するなど、経営の安定化を図っていく必要がある。</t>
    <rPh sb="1" eb="3">
      <t>ゲンジョウ</t>
    </rPh>
    <rPh sb="7" eb="9">
      <t>ケイエイ</t>
    </rPh>
    <rPh sb="9" eb="11">
      <t>ジョウタイ</t>
    </rPh>
    <rPh sb="17" eb="19">
      <t>イッパン</t>
    </rPh>
    <rPh sb="19" eb="21">
      <t>カイケイ</t>
    </rPh>
    <rPh sb="24" eb="26">
      <t>クリイレ</t>
    </rPh>
    <rPh sb="26" eb="27">
      <t>キン</t>
    </rPh>
    <rPh sb="30" eb="32">
      <t>ケイジョウ</t>
    </rPh>
    <rPh sb="32" eb="34">
      <t>シュウシ</t>
    </rPh>
    <rPh sb="35" eb="37">
      <t>キンコウ</t>
    </rPh>
    <rPh sb="42" eb="44">
      <t>リュウドウ</t>
    </rPh>
    <rPh sb="44" eb="46">
      <t>ヒリツ</t>
    </rPh>
    <rPh sb="46" eb="47">
      <t>トウ</t>
    </rPh>
    <rPh sb="48" eb="50">
      <t>シヒョウ</t>
    </rPh>
    <rPh sb="55" eb="57">
      <t>ルイジ</t>
    </rPh>
    <rPh sb="57" eb="59">
      <t>ダンタイ</t>
    </rPh>
    <rPh sb="60" eb="62">
      <t>ヒカク</t>
    </rPh>
    <rPh sb="64" eb="66">
      <t>リョウコウ</t>
    </rPh>
    <rPh sb="67" eb="69">
      <t>ジョウタイ</t>
    </rPh>
    <rPh sb="75" eb="77">
      <t>コウキョウ</t>
    </rPh>
    <rPh sb="77" eb="80">
      <t>ゲスイドウ</t>
    </rPh>
    <rPh sb="80" eb="82">
      <t>ジギョウ</t>
    </rPh>
    <rPh sb="83" eb="84">
      <t>クラ</t>
    </rPh>
    <rPh sb="87" eb="89">
      <t>キョウヨウ</t>
    </rPh>
    <rPh sb="89" eb="91">
      <t>カイシ</t>
    </rPh>
    <rPh sb="94" eb="96">
      <t>ネンスウ</t>
    </rPh>
    <rPh sb="97" eb="98">
      <t>ミジカ</t>
    </rPh>
    <rPh sb="99" eb="101">
      <t>シセツ</t>
    </rPh>
    <rPh sb="102" eb="103">
      <t>オオ</t>
    </rPh>
    <rPh sb="106" eb="108">
      <t>コンゴ</t>
    </rPh>
    <rPh sb="110" eb="112">
      <t>シセツ</t>
    </rPh>
    <rPh sb="113" eb="114">
      <t>チョウ</t>
    </rPh>
    <rPh sb="114" eb="117">
      <t>ジュミョウカ</t>
    </rPh>
    <rPh sb="117" eb="119">
      <t>ケイカク</t>
    </rPh>
    <rPh sb="120" eb="122">
      <t>サクセイ</t>
    </rPh>
    <rPh sb="126" eb="128">
      <t>セイビ</t>
    </rPh>
    <rPh sb="128" eb="130">
      <t>ケイカク</t>
    </rPh>
    <rPh sb="131" eb="133">
      <t>ミナオ</t>
    </rPh>
    <rPh sb="137" eb="139">
      <t>クイキ</t>
    </rPh>
    <rPh sb="140" eb="142">
      <t>シュクショウ</t>
    </rPh>
    <rPh sb="147" eb="149">
      <t>ケイエイ</t>
    </rPh>
    <rPh sb="150" eb="153">
      <t>アンテイカ</t>
    </rPh>
    <rPh sb="154" eb="155">
      <t>ハカ</t>
    </rPh>
    <rPh sb="159" eb="161">
      <t>ヒツヨウ</t>
    </rPh>
    <phoneticPr fontId="4"/>
  </si>
  <si>
    <t>①経常収支比率
　一般会計からの繰入金により、経常収支は均衡しており、類似団体平均値と同程度の数値となっている。
③流動比率
　類似団体平均値と比較すると低い。会計制度改正により25年度までは借入資本金とされていた建設改良費等に充てられた企業債等が流動負債に計上されたため31.43％となった。翌年度の使用料収入や一般会計からの繰入金等が原資として予定されている。
④企業債残高対事業規模比率
　類似団体平均値と比較すると半分程度の数値であり、使用料収入に対する企業債残高は低い割合となっている。
⑤経費回収率
　類似団体平均値と比較すると高い。政策的に使用料を公共下水道事業と同料金の設定としているため、使用料で回収すべき経費の全額が使用料だけでは賄えていない。
⑥汚水処理原価
　類似団体平均値と比較すると低い。公共下水道事業と維持管理等を一括運営していることなどが影響している。
⑦施設利用率
　類似団体平均値と比較すると低い。処理場整備時の処理人口の見込みに対する人口減少等が影響している。
⑧水洗化率
　類似団体平均値と比較して高いが、啓発活動により水洗化率の向上に努める必要がある。</t>
    <rPh sb="1" eb="3">
      <t>ケイジョウ</t>
    </rPh>
    <rPh sb="3" eb="5">
      <t>シュウシ</t>
    </rPh>
    <rPh sb="5" eb="7">
      <t>ヒリツ</t>
    </rPh>
    <rPh sb="9" eb="11">
      <t>イッパン</t>
    </rPh>
    <rPh sb="11" eb="13">
      <t>カイケイ</t>
    </rPh>
    <rPh sb="16" eb="18">
      <t>クリイレ</t>
    </rPh>
    <rPh sb="18" eb="19">
      <t>キン</t>
    </rPh>
    <rPh sb="23" eb="25">
      <t>ケイジョウ</t>
    </rPh>
    <rPh sb="25" eb="27">
      <t>シュウシ</t>
    </rPh>
    <rPh sb="28" eb="30">
      <t>キンコウ</t>
    </rPh>
    <rPh sb="35" eb="37">
      <t>ルイジ</t>
    </rPh>
    <rPh sb="37" eb="39">
      <t>ダンタイ</t>
    </rPh>
    <rPh sb="39" eb="41">
      <t>ヘイキン</t>
    </rPh>
    <rPh sb="41" eb="42">
      <t>アタイ</t>
    </rPh>
    <rPh sb="43" eb="46">
      <t>ドウテイド</t>
    </rPh>
    <rPh sb="47" eb="49">
      <t>スウチ</t>
    </rPh>
    <rPh sb="58" eb="60">
      <t>リュウドウ</t>
    </rPh>
    <rPh sb="60" eb="62">
      <t>ヒリツ</t>
    </rPh>
    <rPh sb="64" eb="66">
      <t>ルイジ</t>
    </rPh>
    <rPh sb="66" eb="68">
      <t>ダンタイ</t>
    </rPh>
    <rPh sb="68" eb="70">
      <t>ヘイキン</t>
    </rPh>
    <rPh sb="70" eb="71">
      <t>アタイ</t>
    </rPh>
    <rPh sb="72" eb="74">
      <t>ヒカク</t>
    </rPh>
    <rPh sb="77" eb="78">
      <t>ヒク</t>
    </rPh>
    <rPh sb="80" eb="82">
      <t>カイケイ</t>
    </rPh>
    <rPh sb="82" eb="84">
      <t>セイド</t>
    </rPh>
    <rPh sb="84" eb="86">
      <t>カイセイ</t>
    </rPh>
    <rPh sb="91" eb="93">
      <t>ネンド</t>
    </rPh>
    <rPh sb="96" eb="98">
      <t>カリイレ</t>
    </rPh>
    <rPh sb="98" eb="101">
      <t>シホンキン</t>
    </rPh>
    <rPh sb="107" eb="109">
      <t>ケンセツ</t>
    </rPh>
    <rPh sb="109" eb="111">
      <t>カイリョウ</t>
    </rPh>
    <rPh sb="111" eb="112">
      <t>ヒ</t>
    </rPh>
    <rPh sb="112" eb="113">
      <t>トウ</t>
    </rPh>
    <rPh sb="114" eb="115">
      <t>ア</t>
    </rPh>
    <rPh sb="119" eb="121">
      <t>キギョウ</t>
    </rPh>
    <rPh sb="121" eb="122">
      <t>サイ</t>
    </rPh>
    <rPh sb="122" eb="123">
      <t>トウ</t>
    </rPh>
    <rPh sb="124" eb="126">
      <t>リュウドウ</t>
    </rPh>
    <rPh sb="126" eb="128">
      <t>フサイ</t>
    </rPh>
    <rPh sb="129" eb="131">
      <t>ケイジョウ</t>
    </rPh>
    <rPh sb="147" eb="150">
      <t>ヨクネンド</t>
    </rPh>
    <rPh sb="151" eb="154">
      <t>シヨウリョウ</t>
    </rPh>
    <rPh sb="154" eb="156">
      <t>シュウニュウ</t>
    </rPh>
    <rPh sb="157" eb="159">
      <t>イッパン</t>
    </rPh>
    <rPh sb="159" eb="161">
      <t>カイケイ</t>
    </rPh>
    <rPh sb="164" eb="166">
      <t>クリイレ</t>
    </rPh>
    <rPh sb="166" eb="167">
      <t>キン</t>
    </rPh>
    <rPh sb="167" eb="168">
      <t>トウ</t>
    </rPh>
    <rPh sb="169" eb="171">
      <t>ゲンシ</t>
    </rPh>
    <rPh sb="174" eb="176">
      <t>ヨテイ</t>
    </rPh>
    <rPh sb="184" eb="186">
      <t>キギョウ</t>
    </rPh>
    <rPh sb="186" eb="187">
      <t>サイ</t>
    </rPh>
    <rPh sb="187" eb="189">
      <t>ザンダカ</t>
    </rPh>
    <rPh sb="189" eb="190">
      <t>タイ</t>
    </rPh>
    <rPh sb="190" eb="192">
      <t>ジギョウ</t>
    </rPh>
    <rPh sb="192" eb="194">
      <t>キボ</t>
    </rPh>
    <rPh sb="194" eb="196">
      <t>ヒリツ</t>
    </rPh>
    <rPh sb="198" eb="200">
      <t>ルイジ</t>
    </rPh>
    <rPh sb="200" eb="202">
      <t>ダンタイ</t>
    </rPh>
    <rPh sb="204" eb="205">
      <t>アタイ</t>
    </rPh>
    <rPh sb="206" eb="208">
      <t>ヒカク</t>
    </rPh>
    <rPh sb="211" eb="213">
      <t>ハンブン</t>
    </rPh>
    <rPh sb="213" eb="215">
      <t>テイド</t>
    </rPh>
    <rPh sb="216" eb="218">
      <t>スウチ</t>
    </rPh>
    <rPh sb="228" eb="229">
      <t>タイ</t>
    </rPh>
    <rPh sb="231" eb="233">
      <t>キギョウ</t>
    </rPh>
    <rPh sb="233" eb="234">
      <t>サイ</t>
    </rPh>
    <rPh sb="234" eb="236">
      <t>ザンダカ</t>
    </rPh>
    <rPh sb="237" eb="238">
      <t>ヒク</t>
    </rPh>
    <rPh sb="239" eb="241">
      <t>ワリアイ</t>
    </rPh>
    <rPh sb="250" eb="252">
      <t>ケイヒ</t>
    </rPh>
    <rPh sb="252" eb="254">
      <t>カイシュウ</t>
    </rPh>
    <rPh sb="254" eb="255">
      <t>リツ</t>
    </rPh>
    <rPh sb="257" eb="259">
      <t>ルイジ</t>
    </rPh>
    <rPh sb="259" eb="261">
      <t>ダンタイ</t>
    </rPh>
    <rPh sb="261" eb="263">
      <t>ヘイキン</t>
    </rPh>
    <rPh sb="263" eb="264">
      <t>アタイ</t>
    </rPh>
    <rPh sb="265" eb="267">
      <t>ヒカク</t>
    </rPh>
    <rPh sb="270" eb="271">
      <t>タカ</t>
    </rPh>
    <rPh sb="273" eb="276">
      <t>セイサクテキ</t>
    </rPh>
    <rPh sb="277" eb="280">
      <t>シヨウリョウ</t>
    </rPh>
    <rPh sb="281" eb="283">
      <t>コウキョウ</t>
    </rPh>
    <rPh sb="283" eb="286">
      <t>ゲスイドウ</t>
    </rPh>
    <rPh sb="286" eb="288">
      <t>ジギョウ</t>
    </rPh>
    <rPh sb="289" eb="290">
      <t>ドウ</t>
    </rPh>
    <rPh sb="290" eb="292">
      <t>リョウキン</t>
    </rPh>
    <rPh sb="293" eb="295">
      <t>セッテイ</t>
    </rPh>
    <rPh sb="303" eb="306">
      <t>シヨウリョウ</t>
    </rPh>
    <rPh sb="307" eb="309">
      <t>カイシュウ</t>
    </rPh>
    <rPh sb="312" eb="314">
      <t>ケイヒ</t>
    </rPh>
    <rPh sb="315" eb="317">
      <t>ゼンガク</t>
    </rPh>
    <rPh sb="318" eb="321">
      <t>シヨウリョウ</t>
    </rPh>
    <rPh sb="325" eb="326">
      <t>マカナ</t>
    </rPh>
    <rPh sb="334" eb="336">
      <t>オスイ</t>
    </rPh>
    <rPh sb="336" eb="338">
      <t>ショリ</t>
    </rPh>
    <rPh sb="338" eb="340">
      <t>ゲンカ</t>
    </rPh>
    <rPh sb="342" eb="344">
      <t>ルイジ</t>
    </rPh>
    <rPh sb="344" eb="346">
      <t>ダンタイ</t>
    </rPh>
    <rPh sb="348" eb="349">
      <t>アタイ</t>
    </rPh>
    <rPh sb="350" eb="352">
      <t>ヒカク</t>
    </rPh>
    <rPh sb="355" eb="356">
      <t>ヒク</t>
    </rPh>
    <rPh sb="358" eb="360">
      <t>コウキョウ</t>
    </rPh>
    <rPh sb="360" eb="363">
      <t>ゲスイドウ</t>
    </rPh>
    <rPh sb="363" eb="365">
      <t>ジギョウ</t>
    </rPh>
    <rPh sb="366" eb="368">
      <t>イジ</t>
    </rPh>
    <rPh sb="368" eb="370">
      <t>カンリ</t>
    </rPh>
    <rPh sb="370" eb="371">
      <t>トウ</t>
    </rPh>
    <rPh sb="372" eb="374">
      <t>イッカツ</t>
    </rPh>
    <rPh sb="374" eb="376">
      <t>ウンエイ</t>
    </rPh>
    <rPh sb="385" eb="387">
      <t>エイキョウ</t>
    </rPh>
    <rPh sb="394" eb="396">
      <t>シセツ</t>
    </rPh>
    <rPh sb="396" eb="399">
      <t>リヨウリツ</t>
    </rPh>
    <rPh sb="401" eb="403">
      <t>ルイジ</t>
    </rPh>
    <rPh sb="403" eb="405">
      <t>ダンタイ</t>
    </rPh>
    <rPh sb="405" eb="407">
      <t>ヘイキン</t>
    </rPh>
    <rPh sb="407" eb="408">
      <t>アタイ</t>
    </rPh>
    <rPh sb="409" eb="411">
      <t>ヒカク</t>
    </rPh>
    <rPh sb="414" eb="415">
      <t>ヒク</t>
    </rPh>
    <rPh sb="417" eb="420">
      <t>ショリジョウ</t>
    </rPh>
    <rPh sb="420" eb="422">
      <t>セイビ</t>
    </rPh>
    <rPh sb="422" eb="423">
      <t>ジ</t>
    </rPh>
    <rPh sb="424" eb="426">
      <t>ショリ</t>
    </rPh>
    <rPh sb="426" eb="428">
      <t>ジンコウ</t>
    </rPh>
    <rPh sb="429" eb="431">
      <t>ミコ</t>
    </rPh>
    <rPh sb="433" eb="434">
      <t>タイ</t>
    </rPh>
    <rPh sb="436" eb="438">
      <t>ジンコウ</t>
    </rPh>
    <rPh sb="438" eb="440">
      <t>ゲンショウ</t>
    </rPh>
    <rPh sb="440" eb="441">
      <t>トウ</t>
    </rPh>
    <rPh sb="442" eb="444">
      <t>エイキョウ</t>
    </rPh>
    <rPh sb="451" eb="454">
      <t>スイセンカ</t>
    </rPh>
    <rPh sb="454" eb="455">
      <t>リツ</t>
    </rPh>
    <rPh sb="457" eb="459">
      <t>ルイジ</t>
    </rPh>
    <rPh sb="459" eb="461">
      <t>ダンタイ</t>
    </rPh>
    <rPh sb="463" eb="464">
      <t>アタイ</t>
    </rPh>
    <rPh sb="465" eb="467">
      <t>ヒカク</t>
    </rPh>
    <rPh sb="469" eb="470">
      <t>タカ</t>
    </rPh>
    <rPh sb="473" eb="475">
      <t>ケイハツ</t>
    </rPh>
    <rPh sb="475" eb="477">
      <t>カツドウ</t>
    </rPh>
    <rPh sb="480" eb="483">
      <t>スイセンカ</t>
    </rPh>
    <rPh sb="483" eb="484">
      <t>リツ</t>
    </rPh>
    <rPh sb="485" eb="487">
      <t>コウジョウ</t>
    </rPh>
    <rPh sb="488" eb="489">
      <t>ツト</t>
    </rPh>
    <rPh sb="491" eb="493">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</si>
</sst>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22" fillId="0" borderId="6"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7" xfId="0" applyFont="1" applyBorder="1" applyAlignment="1" applyProtection="1">
      <alignment horizontal="left" vertical="top" wrapText="1"/>
      <protection locked="0"/>
    </xf>
    <xf numFmtId="0" fontId="22" fillId="0" borderId="8"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9" xfId="0" applyFont="1" applyBorder="1" applyAlignment="1" applyProtection="1">
      <alignment horizontal="left" vertical="top" wrapText="1"/>
      <protection locked="0"/>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formatCode="#,##0.00;&quot;△&quot;#,##0.00;&quot;-&quot;">
                  <c:v>0</c:v>
                </c:pt>
                <c:pt idx="1">
                  <c:v>0</c:v>
                </c:pt>
                <c:pt idx="2">
                  <c:v>0</c:v>
                </c:pt>
                <c:pt idx="3">
                  <c:v>0</c:v>
                </c:pt>
                <c:pt idx="4">
                  <c:v>0</c:v>
                </c:pt>
              </c:numCache>
            </c:numRef>
          </c:val>
        </c:ser>
        <c:dLbls>
          <c:showLegendKey val="0"/>
          <c:showVal val="0"/>
          <c:showCatName val="0"/>
          <c:showSerName val="0"/>
          <c:showPercent val="0"/>
          <c:showBubbleSize val="0"/>
        </c:dLbls>
        <c:gapWidth val="150"/>
        <c:axId val="85411712"/>
        <c:axId val="85430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0.1</c:v>
                </c:pt>
                <c:pt idx="2">
                  <c:v>0.11</c:v>
                </c:pt>
                <c:pt idx="3">
                  <c:v>0.05</c:v>
                </c:pt>
                <c:pt idx="4">
                  <c:v>0.04</c:v>
                </c:pt>
              </c:numCache>
            </c:numRef>
          </c:val>
          <c:smooth val="0"/>
        </c:ser>
        <c:dLbls>
          <c:showLegendKey val="0"/>
          <c:showVal val="0"/>
          <c:showCatName val="0"/>
          <c:showSerName val="0"/>
          <c:showPercent val="0"/>
          <c:showBubbleSize val="0"/>
        </c:dLbls>
        <c:marker val="1"/>
        <c:smooth val="0"/>
        <c:axId val="85411712"/>
        <c:axId val="85430272"/>
      </c:lineChart>
      <c:dateAx>
        <c:axId val="85411712"/>
        <c:scaling>
          <c:orientation val="minMax"/>
        </c:scaling>
        <c:delete val="1"/>
        <c:axPos val="b"/>
        <c:numFmt formatCode="ge" sourceLinked="1"/>
        <c:majorTickMark val="none"/>
        <c:minorTickMark val="none"/>
        <c:tickLblPos val="none"/>
        <c:crossAx val="85430272"/>
        <c:crosses val="autoZero"/>
        <c:auto val="1"/>
        <c:lblOffset val="100"/>
        <c:baseTimeUnit val="years"/>
      </c:dateAx>
      <c:valAx>
        <c:axId val="85430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411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0</c:v>
                </c:pt>
                <c:pt idx="1">
                  <c:v>36.71</c:v>
                </c:pt>
                <c:pt idx="2">
                  <c:v>36.31</c:v>
                </c:pt>
                <c:pt idx="3">
                  <c:v>36.840000000000003</c:v>
                </c:pt>
                <c:pt idx="4">
                  <c:v>36.67</c:v>
                </c:pt>
              </c:numCache>
            </c:numRef>
          </c:val>
        </c:ser>
        <c:dLbls>
          <c:showLegendKey val="0"/>
          <c:showVal val="0"/>
          <c:showCatName val="0"/>
          <c:showSerName val="0"/>
          <c:showPercent val="0"/>
          <c:showBubbleSize val="0"/>
        </c:dLbls>
        <c:gapWidth val="150"/>
        <c:axId val="89176320"/>
        <c:axId val="89186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41.59</c:v>
                </c:pt>
                <c:pt idx="2">
                  <c:v>42.31</c:v>
                </c:pt>
                <c:pt idx="3">
                  <c:v>43.65</c:v>
                </c:pt>
                <c:pt idx="4">
                  <c:v>43.58</c:v>
                </c:pt>
              </c:numCache>
            </c:numRef>
          </c:val>
          <c:smooth val="0"/>
        </c:ser>
        <c:dLbls>
          <c:showLegendKey val="0"/>
          <c:showVal val="0"/>
          <c:showCatName val="0"/>
          <c:showSerName val="0"/>
          <c:showPercent val="0"/>
          <c:showBubbleSize val="0"/>
        </c:dLbls>
        <c:marker val="1"/>
        <c:smooth val="0"/>
        <c:axId val="89176320"/>
        <c:axId val="89186688"/>
      </c:lineChart>
      <c:dateAx>
        <c:axId val="89176320"/>
        <c:scaling>
          <c:orientation val="minMax"/>
        </c:scaling>
        <c:delete val="1"/>
        <c:axPos val="b"/>
        <c:numFmt formatCode="ge" sourceLinked="1"/>
        <c:majorTickMark val="none"/>
        <c:minorTickMark val="none"/>
        <c:tickLblPos val="none"/>
        <c:crossAx val="89186688"/>
        <c:crosses val="autoZero"/>
        <c:auto val="1"/>
        <c:lblOffset val="100"/>
        <c:baseTimeUnit val="years"/>
      </c:dateAx>
      <c:valAx>
        <c:axId val="89186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17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0</c:v>
                </c:pt>
                <c:pt idx="1">
                  <c:v>84.95</c:v>
                </c:pt>
                <c:pt idx="2">
                  <c:v>84.9</c:v>
                </c:pt>
                <c:pt idx="3">
                  <c:v>84.17</c:v>
                </c:pt>
                <c:pt idx="4">
                  <c:v>88.99</c:v>
                </c:pt>
              </c:numCache>
            </c:numRef>
          </c:val>
        </c:ser>
        <c:dLbls>
          <c:showLegendKey val="0"/>
          <c:showVal val="0"/>
          <c:showCatName val="0"/>
          <c:showSerName val="0"/>
          <c:showPercent val="0"/>
          <c:showBubbleSize val="0"/>
        </c:dLbls>
        <c:gapWidth val="150"/>
        <c:axId val="89278336"/>
        <c:axId val="89288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80.47</c:v>
                </c:pt>
                <c:pt idx="2">
                  <c:v>81.3</c:v>
                </c:pt>
                <c:pt idx="3">
                  <c:v>82.2</c:v>
                </c:pt>
                <c:pt idx="4">
                  <c:v>82.35</c:v>
                </c:pt>
              </c:numCache>
            </c:numRef>
          </c:val>
          <c:smooth val="0"/>
        </c:ser>
        <c:dLbls>
          <c:showLegendKey val="0"/>
          <c:showVal val="0"/>
          <c:showCatName val="0"/>
          <c:showSerName val="0"/>
          <c:showPercent val="0"/>
          <c:showBubbleSize val="0"/>
        </c:dLbls>
        <c:marker val="1"/>
        <c:smooth val="0"/>
        <c:axId val="89278336"/>
        <c:axId val="89288704"/>
      </c:lineChart>
      <c:dateAx>
        <c:axId val="89278336"/>
        <c:scaling>
          <c:orientation val="minMax"/>
        </c:scaling>
        <c:delete val="1"/>
        <c:axPos val="b"/>
        <c:numFmt formatCode="ge" sourceLinked="1"/>
        <c:majorTickMark val="none"/>
        <c:minorTickMark val="none"/>
        <c:tickLblPos val="none"/>
        <c:crossAx val="89288704"/>
        <c:crosses val="autoZero"/>
        <c:auto val="1"/>
        <c:lblOffset val="100"/>
        <c:baseTimeUnit val="years"/>
      </c:dateAx>
      <c:valAx>
        <c:axId val="89288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278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0</c:v>
                </c:pt>
                <c:pt idx="1">
                  <c:v>100.03</c:v>
                </c:pt>
                <c:pt idx="2">
                  <c:v>100.03</c:v>
                </c:pt>
                <c:pt idx="3">
                  <c:v>100.13</c:v>
                </c:pt>
                <c:pt idx="4">
                  <c:v>101.28</c:v>
                </c:pt>
              </c:numCache>
            </c:numRef>
          </c:val>
        </c:ser>
        <c:dLbls>
          <c:showLegendKey val="0"/>
          <c:showVal val="0"/>
          <c:showCatName val="0"/>
          <c:showSerName val="0"/>
          <c:showPercent val="0"/>
          <c:showBubbleSize val="0"/>
        </c:dLbls>
        <c:gapWidth val="150"/>
        <c:axId val="85456384"/>
        <c:axId val="85458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91.52</c:v>
                </c:pt>
                <c:pt idx="2">
                  <c:v>94.73</c:v>
                </c:pt>
                <c:pt idx="3">
                  <c:v>96.59</c:v>
                </c:pt>
                <c:pt idx="4">
                  <c:v>101.24</c:v>
                </c:pt>
              </c:numCache>
            </c:numRef>
          </c:val>
          <c:smooth val="0"/>
        </c:ser>
        <c:dLbls>
          <c:showLegendKey val="0"/>
          <c:showVal val="0"/>
          <c:showCatName val="0"/>
          <c:showSerName val="0"/>
          <c:showPercent val="0"/>
          <c:showBubbleSize val="0"/>
        </c:dLbls>
        <c:marker val="1"/>
        <c:smooth val="0"/>
        <c:axId val="85456384"/>
        <c:axId val="85458304"/>
      </c:lineChart>
      <c:dateAx>
        <c:axId val="85456384"/>
        <c:scaling>
          <c:orientation val="minMax"/>
        </c:scaling>
        <c:delete val="1"/>
        <c:axPos val="b"/>
        <c:numFmt formatCode="ge" sourceLinked="1"/>
        <c:majorTickMark val="none"/>
        <c:minorTickMark val="none"/>
        <c:tickLblPos val="none"/>
        <c:crossAx val="85458304"/>
        <c:crosses val="autoZero"/>
        <c:auto val="1"/>
        <c:lblOffset val="100"/>
        <c:baseTimeUnit val="years"/>
      </c:dateAx>
      <c:valAx>
        <c:axId val="85458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456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0</c:v>
                </c:pt>
                <c:pt idx="1">
                  <c:v>1.65</c:v>
                </c:pt>
                <c:pt idx="2">
                  <c:v>3.27</c:v>
                </c:pt>
                <c:pt idx="3">
                  <c:v>4.8600000000000003</c:v>
                </c:pt>
                <c:pt idx="4">
                  <c:v>15.1</c:v>
                </c:pt>
              </c:numCache>
            </c:numRef>
          </c:val>
        </c:ser>
        <c:dLbls>
          <c:showLegendKey val="0"/>
          <c:showVal val="0"/>
          <c:showCatName val="0"/>
          <c:showSerName val="0"/>
          <c:showPercent val="0"/>
          <c:showBubbleSize val="0"/>
        </c:dLbls>
        <c:gapWidth val="150"/>
        <c:axId val="86537344"/>
        <c:axId val="86539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11.86</c:v>
                </c:pt>
                <c:pt idx="2">
                  <c:v>12.99</c:v>
                </c:pt>
                <c:pt idx="3">
                  <c:v>13.6</c:v>
                </c:pt>
                <c:pt idx="4">
                  <c:v>22.34</c:v>
                </c:pt>
              </c:numCache>
            </c:numRef>
          </c:val>
          <c:smooth val="0"/>
        </c:ser>
        <c:dLbls>
          <c:showLegendKey val="0"/>
          <c:showVal val="0"/>
          <c:showCatName val="0"/>
          <c:showSerName val="0"/>
          <c:showPercent val="0"/>
          <c:showBubbleSize val="0"/>
        </c:dLbls>
        <c:marker val="1"/>
        <c:smooth val="0"/>
        <c:axId val="86537344"/>
        <c:axId val="86539264"/>
      </c:lineChart>
      <c:dateAx>
        <c:axId val="86537344"/>
        <c:scaling>
          <c:orientation val="minMax"/>
        </c:scaling>
        <c:delete val="1"/>
        <c:axPos val="b"/>
        <c:numFmt formatCode="ge" sourceLinked="1"/>
        <c:majorTickMark val="none"/>
        <c:minorTickMark val="none"/>
        <c:tickLblPos val="none"/>
        <c:crossAx val="86539264"/>
        <c:crosses val="autoZero"/>
        <c:auto val="1"/>
        <c:lblOffset val="100"/>
        <c:baseTimeUnit val="years"/>
      </c:dateAx>
      <c:valAx>
        <c:axId val="86539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537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formatCode="#,##0.00;&quot;△&quot;#,##0.00;&quot;-&quot;">
                  <c:v>0</c:v>
                </c:pt>
                <c:pt idx="1">
                  <c:v>0</c:v>
                </c:pt>
                <c:pt idx="2">
                  <c:v>0</c:v>
                </c:pt>
                <c:pt idx="3">
                  <c:v>0</c:v>
                </c:pt>
                <c:pt idx="4">
                  <c:v>0</c:v>
                </c:pt>
              </c:numCache>
            </c:numRef>
          </c:val>
        </c:ser>
        <c:dLbls>
          <c:showLegendKey val="0"/>
          <c:showVal val="0"/>
          <c:showCatName val="0"/>
          <c:showSerName val="0"/>
          <c:showPercent val="0"/>
          <c:showBubbleSize val="0"/>
        </c:dLbls>
        <c:gapWidth val="150"/>
        <c:axId val="87642880"/>
        <c:axId val="87644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formatCode="#,##0.00;&quot;△&quot;#,##0.00;&quot;-&quot;">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87642880"/>
        <c:axId val="87644800"/>
      </c:lineChart>
      <c:dateAx>
        <c:axId val="87642880"/>
        <c:scaling>
          <c:orientation val="minMax"/>
        </c:scaling>
        <c:delete val="1"/>
        <c:axPos val="b"/>
        <c:numFmt formatCode="ge" sourceLinked="1"/>
        <c:majorTickMark val="none"/>
        <c:minorTickMark val="none"/>
        <c:tickLblPos val="none"/>
        <c:crossAx val="87644800"/>
        <c:crosses val="autoZero"/>
        <c:auto val="1"/>
        <c:lblOffset val="100"/>
        <c:baseTimeUnit val="years"/>
      </c:dateAx>
      <c:valAx>
        <c:axId val="87644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642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formatCode="#,##0.00;&quot;△&quot;#,##0.00;&quot;-&quot;">
                  <c:v>0</c:v>
                </c:pt>
                <c:pt idx="1">
                  <c:v>0</c:v>
                </c:pt>
                <c:pt idx="2">
                  <c:v>0</c:v>
                </c:pt>
                <c:pt idx="3">
                  <c:v>0</c:v>
                </c:pt>
                <c:pt idx="4">
                  <c:v>0</c:v>
                </c:pt>
              </c:numCache>
            </c:numRef>
          </c:val>
        </c:ser>
        <c:dLbls>
          <c:showLegendKey val="0"/>
          <c:showVal val="0"/>
          <c:showCatName val="0"/>
          <c:showSerName val="0"/>
          <c:showPercent val="0"/>
          <c:showBubbleSize val="0"/>
        </c:dLbls>
        <c:gapWidth val="150"/>
        <c:axId val="87681664"/>
        <c:axId val="89068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243.86</c:v>
                </c:pt>
                <c:pt idx="2">
                  <c:v>236.15</c:v>
                </c:pt>
                <c:pt idx="3">
                  <c:v>232.81</c:v>
                </c:pt>
                <c:pt idx="4">
                  <c:v>184.13</c:v>
                </c:pt>
              </c:numCache>
            </c:numRef>
          </c:val>
          <c:smooth val="0"/>
        </c:ser>
        <c:dLbls>
          <c:showLegendKey val="0"/>
          <c:showVal val="0"/>
          <c:showCatName val="0"/>
          <c:showSerName val="0"/>
          <c:showPercent val="0"/>
          <c:showBubbleSize val="0"/>
        </c:dLbls>
        <c:marker val="1"/>
        <c:smooth val="0"/>
        <c:axId val="87681664"/>
        <c:axId val="89068288"/>
      </c:lineChart>
      <c:dateAx>
        <c:axId val="87681664"/>
        <c:scaling>
          <c:orientation val="minMax"/>
        </c:scaling>
        <c:delete val="1"/>
        <c:axPos val="b"/>
        <c:numFmt formatCode="ge" sourceLinked="1"/>
        <c:majorTickMark val="none"/>
        <c:minorTickMark val="none"/>
        <c:tickLblPos val="none"/>
        <c:crossAx val="89068288"/>
        <c:crosses val="autoZero"/>
        <c:auto val="1"/>
        <c:lblOffset val="100"/>
        <c:baseTimeUnit val="years"/>
      </c:dateAx>
      <c:valAx>
        <c:axId val="89068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681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0</c:v>
                </c:pt>
                <c:pt idx="1">
                  <c:v>150.02000000000001</c:v>
                </c:pt>
                <c:pt idx="2">
                  <c:v>266.93</c:v>
                </c:pt>
                <c:pt idx="3">
                  <c:v>387.49</c:v>
                </c:pt>
                <c:pt idx="4">
                  <c:v>31.43</c:v>
                </c:pt>
              </c:numCache>
            </c:numRef>
          </c:val>
        </c:ser>
        <c:dLbls>
          <c:showLegendKey val="0"/>
          <c:showVal val="0"/>
          <c:showCatName val="0"/>
          <c:showSerName val="0"/>
          <c:showPercent val="0"/>
          <c:showBubbleSize val="0"/>
        </c:dLbls>
        <c:gapWidth val="150"/>
        <c:axId val="89094400"/>
        <c:axId val="89104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341.28</c:v>
                </c:pt>
                <c:pt idx="2">
                  <c:v>243.58</c:v>
                </c:pt>
                <c:pt idx="3">
                  <c:v>290.19</c:v>
                </c:pt>
                <c:pt idx="4">
                  <c:v>63.22</c:v>
                </c:pt>
              </c:numCache>
            </c:numRef>
          </c:val>
          <c:smooth val="0"/>
        </c:ser>
        <c:dLbls>
          <c:showLegendKey val="0"/>
          <c:showVal val="0"/>
          <c:showCatName val="0"/>
          <c:showSerName val="0"/>
          <c:showPercent val="0"/>
          <c:showBubbleSize val="0"/>
        </c:dLbls>
        <c:marker val="1"/>
        <c:smooth val="0"/>
        <c:axId val="89094400"/>
        <c:axId val="89104768"/>
      </c:lineChart>
      <c:dateAx>
        <c:axId val="89094400"/>
        <c:scaling>
          <c:orientation val="minMax"/>
        </c:scaling>
        <c:delete val="1"/>
        <c:axPos val="b"/>
        <c:numFmt formatCode="ge" sourceLinked="1"/>
        <c:majorTickMark val="none"/>
        <c:minorTickMark val="none"/>
        <c:tickLblPos val="none"/>
        <c:crossAx val="89104768"/>
        <c:crosses val="autoZero"/>
        <c:auto val="1"/>
        <c:lblOffset val="100"/>
        <c:baseTimeUnit val="years"/>
      </c:dateAx>
      <c:valAx>
        <c:axId val="89104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094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0</c:v>
                </c:pt>
                <c:pt idx="1">
                  <c:v>1661.42</c:v>
                </c:pt>
                <c:pt idx="2">
                  <c:v>919.62</c:v>
                </c:pt>
                <c:pt idx="3">
                  <c:v>844.92</c:v>
                </c:pt>
                <c:pt idx="4">
                  <c:v>781.31</c:v>
                </c:pt>
              </c:numCache>
            </c:numRef>
          </c:val>
        </c:ser>
        <c:dLbls>
          <c:showLegendKey val="0"/>
          <c:showVal val="0"/>
          <c:showCatName val="0"/>
          <c:showSerName val="0"/>
          <c:showPercent val="0"/>
          <c:showBubbleSize val="0"/>
        </c:dLbls>
        <c:gapWidth val="150"/>
        <c:axId val="90448256"/>
        <c:axId val="90450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1764.87</c:v>
                </c:pt>
                <c:pt idx="2">
                  <c:v>1622.51</c:v>
                </c:pt>
                <c:pt idx="3">
                  <c:v>1569.13</c:v>
                </c:pt>
                <c:pt idx="4">
                  <c:v>1436</c:v>
                </c:pt>
              </c:numCache>
            </c:numRef>
          </c:val>
          <c:smooth val="0"/>
        </c:ser>
        <c:dLbls>
          <c:showLegendKey val="0"/>
          <c:showVal val="0"/>
          <c:showCatName val="0"/>
          <c:showSerName val="0"/>
          <c:showPercent val="0"/>
          <c:showBubbleSize val="0"/>
        </c:dLbls>
        <c:marker val="1"/>
        <c:smooth val="0"/>
        <c:axId val="90448256"/>
        <c:axId val="90450176"/>
      </c:lineChart>
      <c:dateAx>
        <c:axId val="90448256"/>
        <c:scaling>
          <c:orientation val="minMax"/>
        </c:scaling>
        <c:delete val="1"/>
        <c:axPos val="b"/>
        <c:numFmt formatCode="ge" sourceLinked="1"/>
        <c:majorTickMark val="none"/>
        <c:minorTickMark val="none"/>
        <c:tickLblPos val="none"/>
        <c:crossAx val="90450176"/>
        <c:crosses val="autoZero"/>
        <c:auto val="1"/>
        <c:lblOffset val="100"/>
        <c:baseTimeUnit val="years"/>
      </c:dateAx>
      <c:valAx>
        <c:axId val="90450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448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0</c:v>
                </c:pt>
                <c:pt idx="1">
                  <c:v>79.63</c:v>
                </c:pt>
                <c:pt idx="2">
                  <c:v>74.540000000000006</c:v>
                </c:pt>
                <c:pt idx="3">
                  <c:v>81.150000000000006</c:v>
                </c:pt>
                <c:pt idx="4">
                  <c:v>79.25</c:v>
                </c:pt>
              </c:numCache>
            </c:numRef>
          </c:val>
        </c:ser>
        <c:dLbls>
          <c:showLegendKey val="0"/>
          <c:showVal val="0"/>
          <c:showCatName val="0"/>
          <c:showSerName val="0"/>
          <c:showPercent val="0"/>
          <c:showBubbleSize val="0"/>
        </c:dLbls>
        <c:gapWidth val="150"/>
        <c:axId val="90467712"/>
        <c:axId val="90490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60.75</c:v>
                </c:pt>
                <c:pt idx="2">
                  <c:v>62.83</c:v>
                </c:pt>
                <c:pt idx="3">
                  <c:v>64.63</c:v>
                </c:pt>
                <c:pt idx="4">
                  <c:v>66.56</c:v>
                </c:pt>
              </c:numCache>
            </c:numRef>
          </c:val>
          <c:smooth val="0"/>
        </c:ser>
        <c:dLbls>
          <c:showLegendKey val="0"/>
          <c:showVal val="0"/>
          <c:showCatName val="0"/>
          <c:showSerName val="0"/>
          <c:showPercent val="0"/>
          <c:showBubbleSize val="0"/>
        </c:dLbls>
        <c:marker val="1"/>
        <c:smooth val="0"/>
        <c:axId val="90467712"/>
        <c:axId val="90490368"/>
      </c:lineChart>
      <c:dateAx>
        <c:axId val="90467712"/>
        <c:scaling>
          <c:orientation val="minMax"/>
        </c:scaling>
        <c:delete val="1"/>
        <c:axPos val="b"/>
        <c:numFmt formatCode="ge" sourceLinked="1"/>
        <c:majorTickMark val="none"/>
        <c:minorTickMark val="none"/>
        <c:tickLblPos val="none"/>
        <c:crossAx val="90490368"/>
        <c:crosses val="autoZero"/>
        <c:auto val="1"/>
        <c:lblOffset val="100"/>
        <c:baseTimeUnit val="years"/>
      </c:dateAx>
      <c:valAx>
        <c:axId val="90490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467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0</c:v>
                </c:pt>
                <c:pt idx="1">
                  <c:v>208.02</c:v>
                </c:pt>
                <c:pt idx="2">
                  <c:v>220.03</c:v>
                </c:pt>
                <c:pt idx="3">
                  <c:v>207.83</c:v>
                </c:pt>
                <c:pt idx="4">
                  <c:v>217.31</c:v>
                </c:pt>
              </c:numCache>
            </c:numRef>
          </c:val>
        </c:ser>
        <c:dLbls>
          <c:showLegendKey val="0"/>
          <c:showVal val="0"/>
          <c:showCatName val="0"/>
          <c:showSerName val="0"/>
          <c:showPercent val="0"/>
          <c:showBubbleSize val="0"/>
        </c:dLbls>
        <c:gapWidth val="150"/>
        <c:axId val="89152128"/>
        <c:axId val="89158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256</c:v>
                </c:pt>
                <c:pt idx="2">
                  <c:v>250.43</c:v>
                </c:pt>
                <c:pt idx="3">
                  <c:v>245.75</c:v>
                </c:pt>
                <c:pt idx="4">
                  <c:v>244.29</c:v>
                </c:pt>
              </c:numCache>
            </c:numRef>
          </c:val>
          <c:smooth val="0"/>
        </c:ser>
        <c:dLbls>
          <c:showLegendKey val="0"/>
          <c:showVal val="0"/>
          <c:showCatName val="0"/>
          <c:showSerName val="0"/>
          <c:showPercent val="0"/>
          <c:showBubbleSize val="0"/>
        </c:dLbls>
        <c:marker val="1"/>
        <c:smooth val="0"/>
        <c:axId val="89152128"/>
        <c:axId val="89158400"/>
      </c:lineChart>
      <c:dateAx>
        <c:axId val="89152128"/>
        <c:scaling>
          <c:orientation val="minMax"/>
        </c:scaling>
        <c:delete val="1"/>
        <c:axPos val="b"/>
        <c:numFmt formatCode="ge" sourceLinked="1"/>
        <c:majorTickMark val="none"/>
        <c:minorTickMark val="none"/>
        <c:tickLblPos val="none"/>
        <c:crossAx val="89158400"/>
        <c:crosses val="autoZero"/>
        <c:auto val="1"/>
        <c:lblOffset val="100"/>
        <c:baseTimeUnit val="years"/>
      </c:dateAx>
      <c:valAx>
        <c:axId val="89158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152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【99.53】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【154.95】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【59.45】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【1,479.31】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【80.39】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【41.06】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【253.12】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【63.50】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【21.63】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【0.05】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山口県　周南市</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5" t="s">
        <v>1</v>
      </c>
      <c r="C7" s="75"/>
      <c r="D7" s="75"/>
      <c r="E7" s="75"/>
      <c r="F7" s="75"/>
      <c r="G7" s="75"/>
      <c r="H7" s="75"/>
      <c r="I7" s="75" t="s">
        <v>2</v>
      </c>
      <c r="J7" s="75"/>
      <c r="K7" s="75"/>
      <c r="L7" s="75"/>
      <c r="M7" s="75"/>
      <c r="N7" s="75"/>
      <c r="O7" s="75"/>
      <c r="P7" s="75" t="s">
        <v>3</v>
      </c>
      <c r="Q7" s="75"/>
      <c r="R7" s="75"/>
      <c r="S7" s="75"/>
      <c r="T7" s="75"/>
      <c r="U7" s="75"/>
      <c r="V7" s="75"/>
      <c r="W7" s="75" t="s">
        <v>4</v>
      </c>
      <c r="X7" s="75"/>
      <c r="Y7" s="75"/>
      <c r="Z7" s="75"/>
      <c r="AA7" s="75"/>
      <c r="AB7" s="75"/>
      <c r="AC7" s="75"/>
      <c r="AD7" s="3"/>
      <c r="AE7" s="3"/>
      <c r="AF7" s="3"/>
      <c r="AG7" s="3"/>
      <c r="AH7" s="3"/>
      <c r="AI7" s="3"/>
      <c r="AJ7" s="3"/>
      <c r="AK7" s="3"/>
      <c r="AL7" s="75" t="s">
        <v>5</v>
      </c>
      <c r="AM7" s="75"/>
      <c r="AN7" s="75"/>
      <c r="AO7" s="75"/>
      <c r="AP7" s="75"/>
      <c r="AQ7" s="75"/>
      <c r="AR7" s="75"/>
      <c r="AS7" s="75"/>
      <c r="AT7" s="75" t="s">
        <v>6</v>
      </c>
      <c r="AU7" s="75"/>
      <c r="AV7" s="75"/>
      <c r="AW7" s="75"/>
      <c r="AX7" s="75"/>
      <c r="AY7" s="75"/>
      <c r="AZ7" s="75"/>
      <c r="BA7" s="75"/>
      <c r="BB7" s="75" t="s">
        <v>7</v>
      </c>
      <c r="BC7" s="75"/>
      <c r="BD7" s="75"/>
      <c r="BE7" s="75"/>
      <c r="BF7" s="75"/>
      <c r="BG7" s="75"/>
      <c r="BH7" s="75"/>
      <c r="BI7" s="75"/>
      <c r="BJ7" s="3"/>
      <c r="BK7" s="3"/>
      <c r="BL7" s="4" t="s">
        <v>8</v>
      </c>
      <c r="BM7" s="5"/>
      <c r="BN7" s="5"/>
      <c r="BO7" s="5"/>
      <c r="BP7" s="5"/>
      <c r="BQ7" s="5"/>
      <c r="BR7" s="5"/>
      <c r="BS7" s="5"/>
      <c r="BT7" s="5"/>
      <c r="BU7" s="5"/>
      <c r="BV7" s="5"/>
      <c r="BW7" s="5"/>
      <c r="BX7" s="5"/>
      <c r="BY7" s="6"/>
    </row>
    <row r="8" spans="1:78" ht="18.75" customHeight="1">
      <c r="A8" s="2"/>
      <c r="B8" s="76" t="str">
        <f>データ!I6</f>
        <v>法適用</v>
      </c>
      <c r="C8" s="76"/>
      <c r="D8" s="76"/>
      <c r="E8" s="76"/>
      <c r="F8" s="76"/>
      <c r="G8" s="76"/>
      <c r="H8" s="76"/>
      <c r="I8" s="76" t="str">
        <f>データ!J6</f>
        <v>下水道事業</v>
      </c>
      <c r="J8" s="76"/>
      <c r="K8" s="76"/>
      <c r="L8" s="76"/>
      <c r="M8" s="76"/>
      <c r="N8" s="76"/>
      <c r="O8" s="76"/>
      <c r="P8" s="76" t="str">
        <f>データ!K6</f>
        <v>特定環境保全公共下水道</v>
      </c>
      <c r="Q8" s="76"/>
      <c r="R8" s="76"/>
      <c r="S8" s="76"/>
      <c r="T8" s="76"/>
      <c r="U8" s="76"/>
      <c r="V8" s="76"/>
      <c r="W8" s="76" t="str">
        <f>データ!L6</f>
        <v>D2</v>
      </c>
      <c r="X8" s="76"/>
      <c r="Y8" s="76"/>
      <c r="Z8" s="76"/>
      <c r="AA8" s="76"/>
      <c r="AB8" s="76"/>
      <c r="AC8" s="76"/>
      <c r="AD8" s="3"/>
      <c r="AE8" s="3"/>
      <c r="AF8" s="3"/>
      <c r="AG8" s="3"/>
      <c r="AH8" s="3"/>
      <c r="AI8" s="3"/>
      <c r="AJ8" s="3"/>
      <c r="AK8" s="3"/>
      <c r="AL8" s="70">
        <f>データ!R6</f>
        <v>148470</v>
      </c>
      <c r="AM8" s="70"/>
      <c r="AN8" s="70"/>
      <c r="AO8" s="70"/>
      <c r="AP8" s="70"/>
      <c r="AQ8" s="70"/>
      <c r="AR8" s="70"/>
      <c r="AS8" s="70"/>
      <c r="AT8" s="69">
        <f>データ!S6</f>
        <v>656.29</v>
      </c>
      <c r="AU8" s="69"/>
      <c r="AV8" s="69"/>
      <c r="AW8" s="69"/>
      <c r="AX8" s="69"/>
      <c r="AY8" s="69"/>
      <c r="AZ8" s="69"/>
      <c r="BA8" s="69"/>
      <c r="BB8" s="69">
        <f>データ!T6</f>
        <v>226.23</v>
      </c>
      <c r="BC8" s="69"/>
      <c r="BD8" s="69"/>
      <c r="BE8" s="69"/>
      <c r="BF8" s="69"/>
      <c r="BG8" s="69"/>
      <c r="BH8" s="69"/>
      <c r="BI8" s="69"/>
      <c r="BJ8" s="3"/>
      <c r="BK8" s="3"/>
      <c r="BL8" s="73" t="s">
        <v>9</v>
      </c>
      <c r="BM8" s="74"/>
      <c r="BN8" s="7" t="s">
        <v>10</v>
      </c>
      <c r="BO8" s="8"/>
      <c r="BP8" s="8"/>
      <c r="BQ8" s="8"/>
      <c r="BR8" s="8"/>
      <c r="BS8" s="8"/>
      <c r="BT8" s="8"/>
      <c r="BU8" s="8"/>
      <c r="BV8" s="8"/>
      <c r="BW8" s="8"/>
      <c r="BX8" s="8"/>
      <c r="BY8" s="9"/>
    </row>
    <row r="9" spans="1:78" ht="18.75" customHeight="1">
      <c r="A9" s="2"/>
      <c r="B9" s="75" t="s">
        <v>11</v>
      </c>
      <c r="C9" s="75"/>
      <c r="D9" s="75"/>
      <c r="E9" s="75"/>
      <c r="F9" s="75"/>
      <c r="G9" s="75"/>
      <c r="H9" s="75"/>
      <c r="I9" s="75" t="s">
        <v>12</v>
      </c>
      <c r="J9" s="75"/>
      <c r="K9" s="75"/>
      <c r="L9" s="75"/>
      <c r="M9" s="75"/>
      <c r="N9" s="75"/>
      <c r="O9" s="75"/>
      <c r="P9" s="75" t="s">
        <v>13</v>
      </c>
      <c r="Q9" s="75"/>
      <c r="R9" s="75"/>
      <c r="S9" s="75"/>
      <c r="T9" s="75"/>
      <c r="U9" s="75"/>
      <c r="V9" s="75"/>
      <c r="W9" s="75" t="s">
        <v>14</v>
      </c>
      <c r="X9" s="75"/>
      <c r="Y9" s="75"/>
      <c r="Z9" s="75"/>
      <c r="AA9" s="75"/>
      <c r="AB9" s="75"/>
      <c r="AC9" s="75"/>
      <c r="AD9" s="75" t="s">
        <v>15</v>
      </c>
      <c r="AE9" s="75"/>
      <c r="AF9" s="75"/>
      <c r="AG9" s="75"/>
      <c r="AH9" s="75"/>
      <c r="AI9" s="75"/>
      <c r="AJ9" s="75"/>
      <c r="AK9" s="3"/>
      <c r="AL9" s="75" t="s">
        <v>16</v>
      </c>
      <c r="AM9" s="75"/>
      <c r="AN9" s="75"/>
      <c r="AO9" s="75"/>
      <c r="AP9" s="75"/>
      <c r="AQ9" s="75"/>
      <c r="AR9" s="75"/>
      <c r="AS9" s="75"/>
      <c r="AT9" s="75" t="s">
        <v>17</v>
      </c>
      <c r="AU9" s="75"/>
      <c r="AV9" s="75"/>
      <c r="AW9" s="75"/>
      <c r="AX9" s="75"/>
      <c r="AY9" s="75"/>
      <c r="AZ9" s="75"/>
      <c r="BA9" s="75"/>
      <c r="BB9" s="75" t="s">
        <v>18</v>
      </c>
      <c r="BC9" s="75"/>
      <c r="BD9" s="75"/>
      <c r="BE9" s="75"/>
      <c r="BF9" s="75"/>
      <c r="BG9" s="75"/>
      <c r="BH9" s="75"/>
      <c r="BI9" s="75"/>
      <c r="BJ9" s="3"/>
      <c r="BK9" s="3"/>
      <c r="BL9" s="67" t="s">
        <v>19</v>
      </c>
      <c r="BM9" s="68"/>
      <c r="BN9" s="10" t="s">
        <v>20</v>
      </c>
      <c r="BO9" s="11"/>
      <c r="BP9" s="11"/>
      <c r="BQ9" s="11"/>
      <c r="BR9" s="11"/>
      <c r="BS9" s="11"/>
      <c r="BT9" s="11"/>
      <c r="BU9" s="11"/>
      <c r="BV9" s="11"/>
      <c r="BW9" s="11"/>
      <c r="BX9" s="11"/>
      <c r="BY9" s="12"/>
    </row>
    <row r="10" spans="1:78" ht="18.75" customHeight="1">
      <c r="A10" s="2"/>
      <c r="B10" s="69" t="str">
        <f>データ!M6</f>
        <v>-</v>
      </c>
      <c r="C10" s="69"/>
      <c r="D10" s="69"/>
      <c r="E10" s="69"/>
      <c r="F10" s="69"/>
      <c r="G10" s="69"/>
      <c r="H10" s="69"/>
      <c r="I10" s="69">
        <f>データ!N6</f>
        <v>60.62</v>
      </c>
      <c r="J10" s="69"/>
      <c r="K10" s="69"/>
      <c r="L10" s="69"/>
      <c r="M10" s="69"/>
      <c r="N10" s="69"/>
      <c r="O10" s="69"/>
      <c r="P10" s="69">
        <f>データ!O6</f>
        <v>2.64</v>
      </c>
      <c r="Q10" s="69"/>
      <c r="R10" s="69"/>
      <c r="S10" s="69"/>
      <c r="T10" s="69"/>
      <c r="U10" s="69"/>
      <c r="V10" s="69"/>
      <c r="W10" s="69">
        <f>データ!P6</f>
        <v>95.83</v>
      </c>
      <c r="X10" s="69"/>
      <c r="Y10" s="69"/>
      <c r="Z10" s="69"/>
      <c r="AA10" s="69"/>
      <c r="AB10" s="69"/>
      <c r="AC10" s="69"/>
      <c r="AD10" s="70">
        <f>データ!Q6</f>
        <v>3216</v>
      </c>
      <c r="AE10" s="70"/>
      <c r="AF10" s="70"/>
      <c r="AG10" s="70"/>
      <c r="AH10" s="70"/>
      <c r="AI10" s="70"/>
      <c r="AJ10" s="70"/>
      <c r="AK10" s="2"/>
      <c r="AL10" s="70">
        <f>データ!U6</f>
        <v>3897</v>
      </c>
      <c r="AM10" s="70"/>
      <c r="AN10" s="70"/>
      <c r="AO10" s="70"/>
      <c r="AP10" s="70"/>
      <c r="AQ10" s="70"/>
      <c r="AR10" s="70"/>
      <c r="AS10" s="70"/>
      <c r="AT10" s="69">
        <f>データ!V6</f>
        <v>1.54</v>
      </c>
      <c r="AU10" s="69"/>
      <c r="AV10" s="69"/>
      <c r="AW10" s="69"/>
      <c r="AX10" s="69"/>
      <c r="AY10" s="69"/>
      <c r="AZ10" s="69"/>
      <c r="BA10" s="69"/>
      <c r="BB10" s="69">
        <f>データ!W6</f>
        <v>2530.52</v>
      </c>
      <c r="BC10" s="69"/>
      <c r="BD10" s="69"/>
      <c r="BE10" s="69"/>
      <c r="BF10" s="69"/>
      <c r="BG10" s="69"/>
      <c r="BH10" s="69"/>
      <c r="BI10" s="69"/>
      <c r="BJ10" s="2"/>
      <c r="BK10" s="2"/>
      <c r="BL10" s="71" t="s">
        <v>21</v>
      </c>
      <c r="BM10" s="72"/>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1" t="s">
        <v>109</v>
      </c>
      <c r="BM16" s="62"/>
      <c r="BN16" s="62"/>
      <c r="BO16" s="62"/>
      <c r="BP16" s="62"/>
      <c r="BQ16" s="62"/>
      <c r="BR16" s="62"/>
      <c r="BS16" s="62"/>
      <c r="BT16" s="62"/>
      <c r="BU16" s="62"/>
      <c r="BV16" s="62"/>
      <c r="BW16" s="62"/>
      <c r="BX16" s="62"/>
      <c r="BY16" s="62"/>
      <c r="BZ16" s="63"/>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1"/>
      <c r="BM17" s="62"/>
      <c r="BN17" s="62"/>
      <c r="BO17" s="62"/>
      <c r="BP17" s="62"/>
      <c r="BQ17" s="62"/>
      <c r="BR17" s="62"/>
      <c r="BS17" s="62"/>
      <c r="BT17" s="62"/>
      <c r="BU17" s="62"/>
      <c r="BV17" s="62"/>
      <c r="BW17" s="62"/>
      <c r="BX17" s="62"/>
      <c r="BY17" s="62"/>
      <c r="BZ17" s="63"/>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1"/>
      <c r="BM18" s="62"/>
      <c r="BN18" s="62"/>
      <c r="BO18" s="62"/>
      <c r="BP18" s="62"/>
      <c r="BQ18" s="62"/>
      <c r="BR18" s="62"/>
      <c r="BS18" s="62"/>
      <c r="BT18" s="62"/>
      <c r="BU18" s="62"/>
      <c r="BV18" s="62"/>
      <c r="BW18" s="62"/>
      <c r="BX18" s="62"/>
      <c r="BY18" s="62"/>
      <c r="BZ18" s="63"/>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1"/>
      <c r="BM19" s="62"/>
      <c r="BN19" s="62"/>
      <c r="BO19" s="62"/>
      <c r="BP19" s="62"/>
      <c r="BQ19" s="62"/>
      <c r="BR19" s="62"/>
      <c r="BS19" s="62"/>
      <c r="BT19" s="62"/>
      <c r="BU19" s="62"/>
      <c r="BV19" s="62"/>
      <c r="BW19" s="62"/>
      <c r="BX19" s="62"/>
      <c r="BY19" s="62"/>
      <c r="BZ19" s="63"/>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1"/>
      <c r="BM20" s="62"/>
      <c r="BN20" s="62"/>
      <c r="BO20" s="62"/>
      <c r="BP20" s="62"/>
      <c r="BQ20" s="62"/>
      <c r="BR20" s="62"/>
      <c r="BS20" s="62"/>
      <c r="BT20" s="62"/>
      <c r="BU20" s="62"/>
      <c r="BV20" s="62"/>
      <c r="BW20" s="62"/>
      <c r="BX20" s="62"/>
      <c r="BY20" s="62"/>
      <c r="BZ20" s="63"/>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1"/>
      <c r="BM21" s="62"/>
      <c r="BN21" s="62"/>
      <c r="BO21" s="62"/>
      <c r="BP21" s="62"/>
      <c r="BQ21" s="62"/>
      <c r="BR21" s="62"/>
      <c r="BS21" s="62"/>
      <c r="BT21" s="62"/>
      <c r="BU21" s="62"/>
      <c r="BV21" s="62"/>
      <c r="BW21" s="62"/>
      <c r="BX21" s="62"/>
      <c r="BY21" s="62"/>
      <c r="BZ21" s="63"/>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1"/>
      <c r="BM22" s="62"/>
      <c r="BN22" s="62"/>
      <c r="BO22" s="62"/>
      <c r="BP22" s="62"/>
      <c r="BQ22" s="62"/>
      <c r="BR22" s="62"/>
      <c r="BS22" s="62"/>
      <c r="BT22" s="62"/>
      <c r="BU22" s="62"/>
      <c r="BV22" s="62"/>
      <c r="BW22" s="62"/>
      <c r="BX22" s="62"/>
      <c r="BY22" s="62"/>
      <c r="BZ22" s="63"/>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1"/>
      <c r="BM23" s="62"/>
      <c r="BN23" s="62"/>
      <c r="BO23" s="62"/>
      <c r="BP23" s="62"/>
      <c r="BQ23" s="62"/>
      <c r="BR23" s="62"/>
      <c r="BS23" s="62"/>
      <c r="BT23" s="62"/>
      <c r="BU23" s="62"/>
      <c r="BV23" s="62"/>
      <c r="BW23" s="62"/>
      <c r="BX23" s="62"/>
      <c r="BY23" s="62"/>
      <c r="BZ23" s="63"/>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1"/>
      <c r="BM24" s="62"/>
      <c r="BN24" s="62"/>
      <c r="BO24" s="62"/>
      <c r="BP24" s="62"/>
      <c r="BQ24" s="62"/>
      <c r="BR24" s="62"/>
      <c r="BS24" s="62"/>
      <c r="BT24" s="62"/>
      <c r="BU24" s="62"/>
      <c r="BV24" s="62"/>
      <c r="BW24" s="62"/>
      <c r="BX24" s="62"/>
      <c r="BY24" s="62"/>
      <c r="BZ24" s="63"/>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1"/>
      <c r="BM25" s="62"/>
      <c r="BN25" s="62"/>
      <c r="BO25" s="62"/>
      <c r="BP25" s="62"/>
      <c r="BQ25" s="62"/>
      <c r="BR25" s="62"/>
      <c r="BS25" s="62"/>
      <c r="BT25" s="62"/>
      <c r="BU25" s="62"/>
      <c r="BV25" s="62"/>
      <c r="BW25" s="62"/>
      <c r="BX25" s="62"/>
      <c r="BY25" s="62"/>
      <c r="BZ25" s="63"/>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1"/>
      <c r="BM26" s="62"/>
      <c r="BN26" s="62"/>
      <c r="BO26" s="62"/>
      <c r="BP26" s="62"/>
      <c r="BQ26" s="62"/>
      <c r="BR26" s="62"/>
      <c r="BS26" s="62"/>
      <c r="BT26" s="62"/>
      <c r="BU26" s="62"/>
      <c r="BV26" s="62"/>
      <c r="BW26" s="62"/>
      <c r="BX26" s="62"/>
      <c r="BY26" s="62"/>
      <c r="BZ26" s="63"/>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1"/>
      <c r="BM27" s="62"/>
      <c r="BN27" s="62"/>
      <c r="BO27" s="62"/>
      <c r="BP27" s="62"/>
      <c r="BQ27" s="62"/>
      <c r="BR27" s="62"/>
      <c r="BS27" s="62"/>
      <c r="BT27" s="62"/>
      <c r="BU27" s="62"/>
      <c r="BV27" s="62"/>
      <c r="BW27" s="62"/>
      <c r="BX27" s="62"/>
      <c r="BY27" s="62"/>
      <c r="BZ27" s="63"/>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1"/>
      <c r="BM28" s="62"/>
      <c r="BN28" s="62"/>
      <c r="BO28" s="62"/>
      <c r="BP28" s="62"/>
      <c r="BQ28" s="62"/>
      <c r="BR28" s="62"/>
      <c r="BS28" s="62"/>
      <c r="BT28" s="62"/>
      <c r="BU28" s="62"/>
      <c r="BV28" s="62"/>
      <c r="BW28" s="62"/>
      <c r="BX28" s="62"/>
      <c r="BY28" s="62"/>
      <c r="BZ28" s="63"/>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1"/>
      <c r="BM29" s="62"/>
      <c r="BN29" s="62"/>
      <c r="BO29" s="62"/>
      <c r="BP29" s="62"/>
      <c r="BQ29" s="62"/>
      <c r="BR29" s="62"/>
      <c r="BS29" s="62"/>
      <c r="BT29" s="62"/>
      <c r="BU29" s="62"/>
      <c r="BV29" s="62"/>
      <c r="BW29" s="62"/>
      <c r="BX29" s="62"/>
      <c r="BY29" s="62"/>
      <c r="BZ29" s="63"/>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1"/>
      <c r="BM30" s="62"/>
      <c r="BN30" s="62"/>
      <c r="BO30" s="62"/>
      <c r="BP30" s="62"/>
      <c r="BQ30" s="62"/>
      <c r="BR30" s="62"/>
      <c r="BS30" s="62"/>
      <c r="BT30" s="62"/>
      <c r="BU30" s="62"/>
      <c r="BV30" s="62"/>
      <c r="BW30" s="62"/>
      <c r="BX30" s="62"/>
      <c r="BY30" s="62"/>
      <c r="BZ30" s="63"/>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1"/>
      <c r="BM31" s="62"/>
      <c r="BN31" s="62"/>
      <c r="BO31" s="62"/>
      <c r="BP31" s="62"/>
      <c r="BQ31" s="62"/>
      <c r="BR31" s="62"/>
      <c r="BS31" s="62"/>
      <c r="BT31" s="62"/>
      <c r="BU31" s="62"/>
      <c r="BV31" s="62"/>
      <c r="BW31" s="62"/>
      <c r="BX31" s="62"/>
      <c r="BY31" s="62"/>
      <c r="BZ31" s="63"/>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1"/>
      <c r="BM32" s="62"/>
      <c r="BN32" s="62"/>
      <c r="BO32" s="62"/>
      <c r="BP32" s="62"/>
      <c r="BQ32" s="62"/>
      <c r="BR32" s="62"/>
      <c r="BS32" s="62"/>
      <c r="BT32" s="62"/>
      <c r="BU32" s="62"/>
      <c r="BV32" s="62"/>
      <c r="BW32" s="62"/>
      <c r="BX32" s="62"/>
      <c r="BY32" s="62"/>
      <c r="BZ32" s="63"/>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1"/>
      <c r="BM33" s="62"/>
      <c r="BN33" s="62"/>
      <c r="BO33" s="62"/>
      <c r="BP33" s="62"/>
      <c r="BQ33" s="62"/>
      <c r="BR33" s="62"/>
      <c r="BS33" s="62"/>
      <c r="BT33" s="62"/>
      <c r="BU33" s="62"/>
      <c r="BV33" s="62"/>
      <c r="BW33" s="62"/>
      <c r="BX33" s="62"/>
      <c r="BY33" s="62"/>
      <c r="BZ33" s="63"/>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61"/>
      <c r="BM34" s="62"/>
      <c r="BN34" s="62"/>
      <c r="BO34" s="62"/>
      <c r="BP34" s="62"/>
      <c r="BQ34" s="62"/>
      <c r="BR34" s="62"/>
      <c r="BS34" s="62"/>
      <c r="BT34" s="62"/>
      <c r="BU34" s="62"/>
      <c r="BV34" s="62"/>
      <c r="BW34" s="62"/>
      <c r="BX34" s="62"/>
      <c r="BY34" s="62"/>
      <c r="BZ34" s="63"/>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61"/>
      <c r="BM35" s="62"/>
      <c r="BN35" s="62"/>
      <c r="BO35" s="62"/>
      <c r="BP35" s="62"/>
      <c r="BQ35" s="62"/>
      <c r="BR35" s="62"/>
      <c r="BS35" s="62"/>
      <c r="BT35" s="62"/>
      <c r="BU35" s="62"/>
      <c r="BV35" s="62"/>
      <c r="BW35" s="62"/>
      <c r="BX35" s="62"/>
      <c r="BY35" s="62"/>
      <c r="BZ35" s="63"/>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1"/>
      <c r="BM36" s="62"/>
      <c r="BN36" s="62"/>
      <c r="BO36" s="62"/>
      <c r="BP36" s="62"/>
      <c r="BQ36" s="62"/>
      <c r="BR36" s="62"/>
      <c r="BS36" s="62"/>
      <c r="BT36" s="62"/>
      <c r="BU36" s="62"/>
      <c r="BV36" s="62"/>
      <c r="BW36" s="62"/>
      <c r="BX36" s="62"/>
      <c r="BY36" s="62"/>
      <c r="BZ36" s="63"/>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1"/>
      <c r="BM37" s="62"/>
      <c r="BN37" s="62"/>
      <c r="BO37" s="62"/>
      <c r="BP37" s="62"/>
      <c r="BQ37" s="62"/>
      <c r="BR37" s="62"/>
      <c r="BS37" s="62"/>
      <c r="BT37" s="62"/>
      <c r="BU37" s="62"/>
      <c r="BV37" s="62"/>
      <c r="BW37" s="62"/>
      <c r="BX37" s="62"/>
      <c r="BY37" s="62"/>
      <c r="BZ37" s="63"/>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1"/>
      <c r="BM38" s="62"/>
      <c r="BN38" s="62"/>
      <c r="BO38" s="62"/>
      <c r="BP38" s="62"/>
      <c r="BQ38" s="62"/>
      <c r="BR38" s="62"/>
      <c r="BS38" s="62"/>
      <c r="BT38" s="62"/>
      <c r="BU38" s="62"/>
      <c r="BV38" s="62"/>
      <c r="BW38" s="62"/>
      <c r="BX38" s="62"/>
      <c r="BY38" s="62"/>
      <c r="BZ38" s="63"/>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1"/>
      <c r="BM39" s="62"/>
      <c r="BN39" s="62"/>
      <c r="BO39" s="62"/>
      <c r="BP39" s="62"/>
      <c r="BQ39" s="62"/>
      <c r="BR39" s="62"/>
      <c r="BS39" s="62"/>
      <c r="BT39" s="62"/>
      <c r="BU39" s="62"/>
      <c r="BV39" s="62"/>
      <c r="BW39" s="62"/>
      <c r="BX39" s="62"/>
      <c r="BY39" s="62"/>
      <c r="BZ39" s="63"/>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1"/>
      <c r="BM40" s="62"/>
      <c r="BN40" s="62"/>
      <c r="BO40" s="62"/>
      <c r="BP40" s="62"/>
      <c r="BQ40" s="62"/>
      <c r="BR40" s="62"/>
      <c r="BS40" s="62"/>
      <c r="BT40" s="62"/>
      <c r="BU40" s="62"/>
      <c r="BV40" s="62"/>
      <c r="BW40" s="62"/>
      <c r="BX40" s="62"/>
      <c r="BY40" s="62"/>
      <c r="BZ40" s="63"/>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1"/>
      <c r="BM41" s="62"/>
      <c r="BN41" s="62"/>
      <c r="BO41" s="62"/>
      <c r="BP41" s="62"/>
      <c r="BQ41" s="62"/>
      <c r="BR41" s="62"/>
      <c r="BS41" s="62"/>
      <c r="BT41" s="62"/>
      <c r="BU41" s="62"/>
      <c r="BV41" s="62"/>
      <c r="BW41" s="62"/>
      <c r="BX41" s="62"/>
      <c r="BY41" s="62"/>
      <c r="BZ41" s="63"/>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1"/>
      <c r="BM42" s="62"/>
      <c r="BN42" s="62"/>
      <c r="BO42" s="62"/>
      <c r="BP42" s="62"/>
      <c r="BQ42" s="62"/>
      <c r="BR42" s="62"/>
      <c r="BS42" s="62"/>
      <c r="BT42" s="62"/>
      <c r="BU42" s="62"/>
      <c r="BV42" s="62"/>
      <c r="BW42" s="62"/>
      <c r="BX42" s="62"/>
      <c r="BY42" s="62"/>
      <c r="BZ42" s="63"/>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1"/>
      <c r="BM43" s="62"/>
      <c r="BN43" s="62"/>
      <c r="BO43" s="62"/>
      <c r="BP43" s="62"/>
      <c r="BQ43" s="62"/>
      <c r="BR43" s="62"/>
      <c r="BS43" s="62"/>
      <c r="BT43" s="62"/>
      <c r="BU43" s="62"/>
      <c r="BV43" s="62"/>
      <c r="BW43" s="62"/>
      <c r="BX43" s="62"/>
      <c r="BY43" s="62"/>
      <c r="BZ43" s="63"/>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4"/>
      <c r="BM44" s="65"/>
      <c r="BN44" s="65"/>
      <c r="BO44" s="65"/>
      <c r="BP44" s="65"/>
      <c r="BQ44" s="65"/>
      <c r="BR44" s="65"/>
      <c r="BS44" s="65"/>
      <c r="BT44" s="65"/>
      <c r="BU44" s="65"/>
      <c r="BV44" s="65"/>
      <c r="BW44" s="65"/>
      <c r="BX44" s="65"/>
      <c r="BY44" s="65"/>
      <c r="BZ44" s="66"/>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107</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108</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5"/>
  <cols>
    <col min="2" max="143" width="11.875" customWidth="1"/>
  </cols>
  <sheetData>
    <row r="1" spans="1:147">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c r="A3" s="26" t="s">
        <v>44</v>
      </c>
      <c r="B3" s="27" t="s">
        <v>45</v>
      </c>
      <c r="C3" s="27" t="s">
        <v>46</v>
      </c>
      <c r="D3" s="27" t="s">
        <v>47</v>
      </c>
      <c r="E3" s="27" t="s">
        <v>48</v>
      </c>
      <c r="F3" s="27" t="s">
        <v>49</v>
      </c>
      <c r="G3" s="27" t="s">
        <v>50</v>
      </c>
      <c r="H3" s="80" t="s">
        <v>51</v>
      </c>
      <c r="I3" s="81"/>
      <c r="J3" s="81"/>
      <c r="K3" s="81"/>
      <c r="L3" s="81"/>
      <c r="M3" s="81"/>
      <c r="N3" s="81"/>
      <c r="O3" s="81"/>
      <c r="P3" s="81"/>
      <c r="Q3" s="81"/>
      <c r="R3" s="81"/>
      <c r="S3" s="81"/>
      <c r="T3" s="81"/>
      <c r="U3" s="81"/>
      <c r="V3" s="81"/>
      <c r="W3" s="82"/>
      <c r="X3" s="86" t="s">
        <v>52</v>
      </c>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t="s">
        <v>53</v>
      </c>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row>
    <row r="4" spans="1:147">
      <c r="A4" s="26" t="s">
        <v>54</v>
      </c>
      <c r="B4" s="28"/>
      <c r="C4" s="28"/>
      <c r="D4" s="28"/>
      <c r="E4" s="28"/>
      <c r="F4" s="28"/>
      <c r="G4" s="28"/>
      <c r="H4" s="83"/>
      <c r="I4" s="84"/>
      <c r="J4" s="84"/>
      <c r="K4" s="84"/>
      <c r="L4" s="84"/>
      <c r="M4" s="84"/>
      <c r="N4" s="84"/>
      <c r="O4" s="84"/>
      <c r="P4" s="84"/>
      <c r="Q4" s="84"/>
      <c r="R4" s="84"/>
      <c r="S4" s="84"/>
      <c r="T4" s="84"/>
      <c r="U4" s="84"/>
      <c r="V4" s="84"/>
      <c r="W4" s="85"/>
      <c r="X4" s="79" t="s">
        <v>55</v>
      </c>
      <c r="Y4" s="79"/>
      <c r="Z4" s="79"/>
      <c r="AA4" s="79"/>
      <c r="AB4" s="79"/>
      <c r="AC4" s="79"/>
      <c r="AD4" s="79"/>
      <c r="AE4" s="79"/>
      <c r="AF4" s="79"/>
      <c r="AG4" s="79"/>
      <c r="AH4" s="79"/>
      <c r="AI4" s="79" t="s">
        <v>56</v>
      </c>
      <c r="AJ4" s="79"/>
      <c r="AK4" s="79"/>
      <c r="AL4" s="79"/>
      <c r="AM4" s="79"/>
      <c r="AN4" s="79"/>
      <c r="AO4" s="79"/>
      <c r="AP4" s="79"/>
      <c r="AQ4" s="79"/>
      <c r="AR4" s="79"/>
      <c r="AS4" s="79"/>
      <c r="AT4" s="79" t="s">
        <v>57</v>
      </c>
      <c r="AU4" s="79"/>
      <c r="AV4" s="79"/>
      <c r="AW4" s="79"/>
      <c r="AX4" s="79"/>
      <c r="AY4" s="79"/>
      <c r="AZ4" s="79"/>
      <c r="BA4" s="79"/>
      <c r="BB4" s="79"/>
      <c r="BC4" s="79"/>
      <c r="BD4" s="79"/>
      <c r="BE4" s="79" t="s">
        <v>58</v>
      </c>
      <c r="BF4" s="79"/>
      <c r="BG4" s="79"/>
      <c r="BH4" s="79"/>
      <c r="BI4" s="79"/>
      <c r="BJ4" s="79"/>
      <c r="BK4" s="79"/>
      <c r="BL4" s="79"/>
      <c r="BM4" s="79"/>
      <c r="BN4" s="79"/>
      <c r="BO4" s="79"/>
      <c r="BP4" s="79" t="s">
        <v>59</v>
      </c>
      <c r="BQ4" s="79"/>
      <c r="BR4" s="79"/>
      <c r="BS4" s="79"/>
      <c r="BT4" s="79"/>
      <c r="BU4" s="79"/>
      <c r="BV4" s="79"/>
      <c r="BW4" s="79"/>
      <c r="BX4" s="79"/>
      <c r="BY4" s="79"/>
      <c r="BZ4" s="79"/>
      <c r="CA4" s="79" t="s">
        <v>60</v>
      </c>
      <c r="CB4" s="79"/>
      <c r="CC4" s="79"/>
      <c r="CD4" s="79"/>
      <c r="CE4" s="79"/>
      <c r="CF4" s="79"/>
      <c r="CG4" s="79"/>
      <c r="CH4" s="79"/>
      <c r="CI4" s="79"/>
      <c r="CJ4" s="79"/>
      <c r="CK4" s="79"/>
      <c r="CL4" s="79" t="s">
        <v>61</v>
      </c>
      <c r="CM4" s="79"/>
      <c r="CN4" s="79"/>
      <c r="CO4" s="79"/>
      <c r="CP4" s="79"/>
      <c r="CQ4" s="79"/>
      <c r="CR4" s="79"/>
      <c r="CS4" s="79"/>
      <c r="CT4" s="79"/>
      <c r="CU4" s="79"/>
      <c r="CV4" s="79"/>
      <c r="CW4" s="79" t="s">
        <v>62</v>
      </c>
      <c r="CX4" s="79"/>
      <c r="CY4" s="79"/>
      <c r="CZ4" s="79"/>
      <c r="DA4" s="79"/>
      <c r="DB4" s="79"/>
      <c r="DC4" s="79"/>
      <c r="DD4" s="79"/>
      <c r="DE4" s="79"/>
      <c r="DF4" s="79"/>
      <c r="DG4" s="79"/>
      <c r="DH4" s="79" t="s">
        <v>63</v>
      </c>
      <c r="DI4" s="79"/>
      <c r="DJ4" s="79"/>
      <c r="DK4" s="79"/>
      <c r="DL4" s="79"/>
      <c r="DM4" s="79"/>
      <c r="DN4" s="79"/>
      <c r="DO4" s="79"/>
      <c r="DP4" s="79"/>
      <c r="DQ4" s="79"/>
      <c r="DR4" s="79"/>
      <c r="DS4" s="79" t="s">
        <v>64</v>
      </c>
      <c r="DT4" s="79"/>
      <c r="DU4" s="79"/>
      <c r="DV4" s="79"/>
      <c r="DW4" s="79"/>
      <c r="DX4" s="79"/>
      <c r="DY4" s="79"/>
      <c r="DZ4" s="79"/>
      <c r="EA4" s="79"/>
      <c r="EB4" s="79"/>
      <c r="EC4" s="79"/>
      <c r="ED4" s="79" t="s">
        <v>65</v>
      </c>
      <c r="EE4" s="79"/>
      <c r="EF4" s="79"/>
      <c r="EG4" s="79"/>
      <c r="EH4" s="79"/>
      <c r="EI4" s="79"/>
      <c r="EJ4" s="79"/>
      <c r="EK4" s="79"/>
      <c r="EL4" s="79"/>
      <c r="EM4" s="79"/>
      <c r="EN4" s="79"/>
    </row>
    <row r="5" spans="1:147">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c r="A6" s="26" t="s">
        <v>95</v>
      </c>
      <c r="B6" s="31">
        <f>B7</f>
        <v>2014</v>
      </c>
      <c r="C6" s="31">
        <f t="shared" ref="C6:W6" si="3">C7</f>
        <v>352152</v>
      </c>
      <c r="D6" s="31">
        <f t="shared" si="3"/>
        <v>46</v>
      </c>
      <c r="E6" s="31">
        <f t="shared" si="3"/>
        <v>17</v>
      </c>
      <c r="F6" s="31">
        <f t="shared" si="3"/>
        <v>4</v>
      </c>
      <c r="G6" s="31">
        <f t="shared" si="3"/>
        <v>0</v>
      </c>
      <c r="H6" s="31" t="str">
        <f t="shared" si="3"/>
        <v>山口県　周南市</v>
      </c>
      <c r="I6" s="31" t="str">
        <f t="shared" si="3"/>
        <v>法適用</v>
      </c>
      <c r="J6" s="31" t="str">
        <f t="shared" si="3"/>
        <v>下水道事業</v>
      </c>
      <c r="K6" s="31" t="str">
        <f t="shared" si="3"/>
        <v>特定環境保全公共下水道</v>
      </c>
      <c r="L6" s="31" t="str">
        <f t="shared" si="3"/>
        <v>D2</v>
      </c>
      <c r="M6" s="32" t="str">
        <f t="shared" si="3"/>
        <v>-</v>
      </c>
      <c r="N6" s="32">
        <f t="shared" si="3"/>
        <v>60.62</v>
      </c>
      <c r="O6" s="32">
        <f t="shared" si="3"/>
        <v>2.64</v>
      </c>
      <c r="P6" s="32">
        <f t="shared" si="3"/>
        <v>95.83</v>
      </c>
      <c r="Q6" s="32">
        <f t="shared" si="3"/>
        <v>3216</v>
      </c>
      <c r="R6" s="32">
        <f t="shared" si="3"/>
        <v>148470</v>
      </c>
      <c r="S6" s="32">
        <f t="shared" si="3"/>
        <v>656.29</v>
      </c>
      <c r="T6" s="32">
        <f t="shared" si="3"/>
        <v>226.23</v>
      </c>
      <c r="U6" s="32">
        <f t="shared" si="3"/>
        <v>3897</v>
      </c>
      <c r="V6" s="32">
        <f t="shared" si="3"/>
        <v>1.54</v>
      </c>
      <c r="W6" s="32">
        <f t="shared" si="3"/>
        <v>2530.52</v>
      </c>
      <c r="X6" s="33" t="str">
        <f>IF(X7="",NA(),X7)</f>
        <v>-</v>
      </c>
      <c r="Y6" s="33">
        <f t="shared" ref="Y6:AG6" si="4">IF(Y7="",NA(),Y7)</f>
        <v>100.03</v>
      </c>
      <c r="Z6" s="33">
        <f t="shared" si="4"/>
        <v>100.03</v>
      </c>
      <c r="AA6" s="33">
        <f t="shared" si="4"/>
        <v>100.13</v>
      </c>
      <c r="AB6" s="33">
        <f t="shared" si="4"/>
        <v>101.28</v>
      </c>
      <c r="AC6" s="33" t="str">
        <f t="shared" si="4"/>
        <v>-</v>
      </c>
      <c r="AD6" s="33">
        <f t="shared" si="4"/>
        <v>91.52</v>
      </c>
      <c r="AE6" s="33">
        <f t="shared" si="4"/>
        <v>94.73</v>
      </c>
      <c r="AF6" s="33">
        <f t="shared" si="4"/>
        <v>96.59</v>
      </c>
      <c r="AG6" s="33">
        <f t="shared" si="4"/>
        <v>101.24</v>
      </c>
      <c r="AH6" s="32" t="str">
        <f>IF(AH7="","",IF(AH7="-","【-】","【"&amp;SUBSTITUTE(TEXT(AH7,"#,##0.00"),"-","△")&amp;"】"))</f>
        <v>【99.53】</v>
      </c>
      <c r="AI6" s="33" t="str">
        <f>IF(AI7="",NA(),AI7)</f>
        <v>-</v>
      </c>
      <c r="AJ6" s="32">
        <f t="shared" ref="AJ6:AR6" si="5">IF(AJ7="",NA(),AJ7)</f>
        <v>0</v>
      </c>
      <c r="AK6" s="32">
        <f t="shared" si="5"/>
        <v>0</v>
      </c>
      <c r="AL6" s="32">
        <f t="shared" si="5"/>
        <v>0</v>
      </c>
      <c r="AM6" s="32">
        <f t="shared" si="5"/>
        <v>0</v>
      </c>
      <c r="AN6" s="33" t="str">
        <f t="shared" si="5"/>
        <v>-</v>
      </c>
      <c r="AO6" s="33">
        <f t="shared" si="5"/>
        <v>243.86</v>
      </c>
      <c r="AP6" s="33">
        <f t="shared" si="5"/>
        <v>236.15</v>
      </c>
      <c r="AQ6" s="33">
        <f t="shared" si="5"/>
        <v>232.81</v>
      </c>
      <c r="AR6" s="33">
        <f t="shared" si="5"/>
        <v>184.13</v>
      </c>
      <c r="AS6" s="32" t="str">
        <f>IF(AS7="","",IF(AS7="-","【-】","【"&amp;SUBSTITUTE(TEXT(AS7,"#,##0.00"),"-","△")&amp;"】"))</f>
        <v>【154.95】</v>
      </c>
      <c r="AT6" s="33" t="str">
        <f>IF(AT7="",NA(),AT7)</f>
        <v>-</v>
      </c>
      <c r="AU6" s="33">
        <f t="shared" ref="AU6:BC6" si="6">IF(AU7="",NA(),AU7)</f>
        <v>150.02000000000001</v>
      </c>
      <c r="AV6" s="33">
        <f t="shared" si="6"/>
        <v>266.93</v>
      </c>
      <c r="AW6" s="33">
        <f t="shared" si="6"/>
        <v>387.49</v>
      </c>
      <c r="AX6" s="33">
        <f t="shared" si="6"/>
        <v>31.43</v>
      </c>
      <c r="AY6" s="33" t="str">
        <f t="shared" si="6"/>
        <v>-</v>
      </c>
      <c r="AZ6" s="33">
        <f t="shared" si="6"/>
        <v>341.28</v>
      </c>
      <c r="BA6" s="33">
        <f t="shared" si="6"/>
        <v>243.58</v>
      </c>
      <c r="BB6" s="33">
        <f t="shared" si="6"/>
        <v>290.19</v>
      </c>
      <c r="BC6" s="33">
        <f t="shared" si="6"/>
        <v>63.22</v>
      </c>
      <c r="BD6" s="32" t="str">
        <f>IF(BD7="","",IF(BD7="-","【-】","【"&amp;SUBSTITUTE(TEXT(BD7,"#,##0.00"),"-","△")&amp;"】"))</f>
        <v>【59.45】</v>
      </c>
      <c r="BE6" s="33" t="str">
        <f>IF(BE7="",NA(),BE7)</f>
        <v>-</v>
      </c>
      <c r="BF6" s="33">
        <f t="shared" ref="BF6:BN6" si="7">IF(BF7="",NA(),BF7)</f>
        <v>1661.42</v>
      </c>
      <c r="BG6" s="33">
        <f t="shared" si="7"/>
        <v>919.62</v>
      </c>
      <c r="BH6" s="33">
        <f t="shared" si="7"/>
        <v>844.92</v>
      </c>
      <c r="BI6" s="33">
        <f t="shared" si="7"/>
        <v>781.31</v>
      </c>
      <c r="BJ6" s="33" t="str">
        <f t="shared" si="7"/>
        <v>-</v>
      </c>
      <c r="BK6" s="33">
        <f t="shared" si="7"/>
        <v>1764.87</v>
      </c>
      <c r="BL6" s="33">
        <f t="shared" si="7"/>
        <v>1622.51</v>
      </c>
      <c r="BM6" s="33">
        <f t="shared" si="7"/>
        <v>1569.13</v>
      </c>
      <c r="BN6" s="33">
        <f t="shared" si="7"/>
        <v>1436</v>
      </c>
      <c r="BO6" s="32" t="str">
        <f>IF(BO7="","",IF(BO7="-","【-】","【"&amp;SUBSTITUTE(TEXT(BO7,"#,##0.00"),"-","△")&amp;"】"))</f>
        <v>【1,479.31】</v>
      </c>
      <c r="BP6" s="33" t="str">
        <f>IF(BP7="",NA(),BP7)</f>
        <v>-</v>
      </c>
      <c r="BQ6" s="33">
        <f t="shared" ref="BQ6:BY6" si="8">IF(BQ7="",NA(),BQ7)</f>
        <v>79.63</v>
      </c>
      <c r="BR6" s="33">
        <f t="shared" si="8"/>
        <v>74.540000000000006</v>
      </c>
      <c r="BS6" s="33">
        <f t="shared" si="8"/>
        <v>81.150000000000006</v>
      </c>
      <c r="BT6" s="33">
        <f t="shared" si="8"/>
        <v>79.25</v>
      </c>
      <c r="BU6" s="33" t="str">
        <f t="shared" si="8"/>
        <v>-</v>
      </c>
      <c r="BV6" s="33">
        <f t="shared" si="8"/>
        <v>60.75</v>
      </c>
      <c r="BW6" s="33">
        <f t="shared" si="8"/>
        <v>62.83</v>
      </c>
      <c r="BX6" s="33">
        <f t="shared" si="8"/>
        <v>64.63</v>
      </c>
      <c r="BY6" s="33">
        <f t="shared" si="8"/>
        <v>66.56</v>
      </c>
      <c r="BZ6" s="32" t="str">
        <f>IF(BZ7="","",IF(BZ7="-","【-】","【"&amp;SUBSTITUTE(TEXT(BZ7,"#,##0.00"),"-","△")&amp;"】"))</f>
        <v>【63.50】</v>
      </c>
      <c r="CA6" s="33" t="str">
        <f>IF(CA7="",NA(),CA7)</f>
        <v>-</v>
      </c>
      <c r="CB6" s="33">
        <f t="shared" ref="CB6:CJ6" si="9">IF(CB7="",NA(),CB7)</f>
        <v>208.02</v>
      </c>
      <c r="CC6" s="33">
        <f t="shared" si="9"/>
        <v>220.03</v>
      </c>
      <c r="CD6" s="33">
        <f t="shared" si="9"/>
        <v>207.83</v>
      </c>
      <c r="CE6" s="33">
        <f t="shared" si="9"/>
        <v>217.31</v>
      </c>
      <c r="CF6" s="33" t="str">
        <f t="shared" si="9"/>
        <v>-</v>
      </c>
      <c r="CG6" s="33">
        <f t="shared" si="9"/>
        <v>256</v>
      </c>
      <c r="CH6" s="33">
        <f t="shared" si="9"/>
        <v>250.43</v>
      </c>
      <c r="CI6" s="33">
        <f t="shared" si="9"/>
        <v>245.75</v>
      </c>
      <c r="CJ6" s="33">
        <f t="shared" si="9"/>
        <v>244.29</v>
      </c>
      <c r="CK6" s="32" t="str">
        <f>IF(CK7="","",IF(CK7="-","【-】","【"&amp;SUBSTITUTE(TEXT(CK7,"#,##0.00"),"-","△")&amp;"】"))</f>
        <v>【253.12】</v>
      </c>
      <c r="CL6" s="33" t="str">
        <f>IF(CL7="",NA(),CL7)</f>
        <v>-</v>
      </c>
      <c r="CM6" s="33">
        <f t="shared" ref="CM6:CU6" si="10">IF(CM7="",NA(),CM7)</f>
        <v>36.71</v>
      </c>
      <c r="CN6" s="33">
        <f t="shared" si="10"/>
        <v>36.31</v>
      </c>
      <c r="CO6" s="33">
        <f t="shared" si="10"/>
        <v>36.840000000000003</v>
      </c>
      <c r="CP6" s="33">
        <f t="shared" si="10"/>
        <v>36.67</v>
      </c>
      <c r="CQ6" s="33" t="str">
        <f t="shared" si="10"/>
        <v>-</v>
      </c>
      <c r="CR6" s="33">
        <f t="shared" si="10"/>
        <v>41.59</v>
      </c>
      <c r="CS6" s="33">
        <f t="shared" si="10"/>
        <v>42.31</v>
      </c>
      <c r="CT6" s="33">
        <f t="shared" si="10"/>
        <v>43.65</v>
      </c>
      <c r="CU6" s="33">
        <f t="shared" si="10"/>
        <v>43.58</v>
      </c>
      <c r="CV6" s="32" t="str">
        <f>IF(CV7="","",IF(CV7="-","【-】","【"&amp;SUBSTITUTE(TEXT(CV7,"#,##0.00"),"-","△")&amp;"】"))</f>
        <v>【41.06】</v>
      </c>
      <c r="CW6" s="33" t="str">
        <f>IF(CW7="",NA(),CW7)</f>
        <v>-</v>
      </c>
      <c r="CX6" s="33">
        <f t="shared" ref="CX6:DF6" si="11">IF(CX7="",NA(),CX7)</f>
        <v>84.95</v>
      </c>
      <c r="CY6" s="33">
        <f t="shared" si="11"/>
        <v>84.9</v>
      </c>
      <c r="CZ6" s="33">
        <f t="shared" si="11"/>
        <v>84.17</v>
      </c>
      <c r="DA6" s="33">
        <f t="shared" si="11"/>
        <v>88.99</v>
      </c>
      <c r="DB6" s="33" t="str">
        <f t="shared" si="11"/>
        <v>-</v>
      </c>
      <c r="DC6" s="33">
        <f t="shared" si="11"/>
        <v>80.47</v>
      </c>
      <c r="DD6" s="33">
        <f t="shared" si="11"/>
        <v>81.3</v>
      </c>
      <c r="DE6" s="33">
        <f t="shared" si="11"/>
        <v>82.2</v>
      </c>
      <c r="DF6" s="33">
        <f t="shared" si="11"/>
        <v>82.35</v>
      </c>
      <c r="DG6" s="32" t="str">
        <f>IF(DG7="","",IF(DG7="-","【-】","【"&amp;SUBSTITUTE(TEXT(DG7,"#,##0.00"),"-","△")&amp;"】"))</f>
        <v>【80.39】</v>
      </c>
      <c r="DH6" s="33" t="str">
        <f>IF(DH7="",NA(),DH7)</f>
        <v>-</v>
      </c>
      <c r="DI6" s="33">
        <f t="shared" ref="DI6:DQ6" si="12">IF(DI7="",NA(),DI7)</f>
        <v>1.65</v>
      </c>
      <c r="DJ6" s="33">
        <f t="shared" si="12"/>
        <v>3.27</v>
      </c>
      <c r="DK6" s="33">
        <f t="shared" si="12"/>
        <v>4.8600000000000003</v>
      </c>
      <c r="DL6" s="33">
        <f t="shared" si="12"/>
        <v>15.1</v>
      </c>
      <c r="DM6" s="33" t="str">
        <f t="shared" si="12"/>
        <v>-</v>
      </c>
      <c r="DN6" s="33">
        <f t="shared" si="12"/>
        <v>11.86</v>
      </c>
      <c r="DO6" s="33">
        <f t="shared" si="12"/>
        <v>12.99</v>
      </c>
      <c r="DP6" s="33">
        <f t="shared" si="12"/>
        <v>13.6</v>
      </c>
      <c r="DQ6" s="33">
        <f t="shared" si="12"/>
        <v>22.34</v>
      </c>
      <c r="DR6" s="32" t="str">
        <f>IF(DR7="","",IF(DR7="-","【-】","【"&amp;SUBSTITUTE(TEXT(DR7,"#,##0.00"),"-","△")&amp;"】"))</f>
        <v>【21.63】</v>
      </c>
      <c r="DS6" s="33" t="str">
        <f>IF(DS7="",NA(),DS7)</f>
        <v>-</v>
      </c>
      <c r="DT6" s="32">
        <f t="shared" ref="DT6:EB6" si="13">IF(DT7="",NA(),DT7)</f>
        <v>0</v>
      </c>
      <c r="DU6" s="32">
        <f t="shared" si="13"/>
        <v>0</v>
      </c>
      <c r="DV6" s="32">
        <f t="shared" si="13"/>
        <v>0</v>
      </c>
      <c r="DW6" s="32">
        <f t="shared" si="13"/>
        <v>0</v>
      </c>
      <c r="DX6" s="33" t="str">
        <f t="shared" si="13"/>
        <v>-</v>
      </c>
      <c r="DY6" s="32">
        <f t="shared" si="13"/>
        <v>0</v>
      </c>
      <c r="DZ6" s="32">
        <f t="shared" si="13"/>
        <v>0</v>
      </c>
      <c r="EA6" s="32">
        <f t="shared" si="13"/>
        <v>0</v>
      </c>
      <c r="EB6" s="32">
        <f t="shared" si="13"/>
        <v>0</v>
      </c>
      <c r="EC6" s="32" t="str">
        <f>IF(EC7="","",IF(EC7="-","【-】","【"&amp;SUBSTITUTE(TEXT(EC7,"#,##0.00"),"-","△")&amp;"】"))</f>
        <v>【0.00】</v>
      </c>
      <c r="ED6" s="33" t="str">
        <f>IF(ED7="",NA(),ED7)</f>
        <v>-</v>
      </c>
      <c r="EE6" s="32">
        <f t="shared" ref="EE6:EM6" si="14">IF(EE7="",NA(),EE7)</f>
        <v>0</v>
      </c>
      <c r="EF6" s="32">
        <f t="shared" si="14"/>
        <v>0</v>
      </c>
      <c r="EG6" s="32">
        <f t="shared" si="14"/>
        <v>0</v>
      </c>
      <c r="EH6" s="32">
        <f t="shared" si="14"/>
        <v>0</v>
      </c>
      <c r="EI6" s="33" t="str">
        <f t="shared" si="14"/>
        <v>-</v>
      </c>
      <c r="EJ6" s="33">
        <f t="shared" si="14"/>
        <v>0.1</v>
      </c>
      <c r="EK6" s="33">
        <f t="shared" si="14"/>
        <v>0.11</v>
      </c>
      <c r="EL6" s="33">
        <f t="shared" si="14"/>
        <v>0.05</v>
      </c>
      <c r="EM6" s="33">
        <f t="shared" si="14"/>
        <v>0.04</v>
      </c>
      <c r="EN6" s="32" t="str">
        <f>IF(EN7="","",IF(EN7="-","【-】","【"&amp;SUBSTITUTE(TEXT(EN7,"#,##0.00"),"-","△")&amp;"】"))</f>
        <v>【0.05】</v>
      </c>
    </row>
    <row r="7" spans="1:147" s="34" customFormat="1">
      <c r="A7" s="26"/>
      <c r="B7" s="35">
        <v>2014</v>
      </c>
      <c r="C7" s="35">
        <v>352152</v>
      </c>
      <c r="D7" s="35">
        <v>46</v>
      </c>
      <c r="E7" s="35">
        <v>17</v>
      </c>
      <c r="F7" s="35">
        <v>4</v>
      </c>
      <c r="G7" s="35">
        <v>0</v>
      </c>
      <c r="H7" s="35" t="s">
        <v>96</v>
      </c>
      <c r="I7" s="35" t="s">
        <v>97</v>
      </c>
      <c r="J7" s="35" t="s">
        <v>98</v>
      </c>
      <c r="K7" s="35" t="s">
        <v>99</v>
      </c>
      <c r="L7" s="35" t="s">
        <v>100</v>
      </c>
      <c r="M7" s="36" t="s">
        <v>101</v>
      </c>
      <c r="N7" s="36">
        <v>60.62</v>
      </c>
      <c r="O7" s="36">
        <v>2.64</v>
      </c>
      <c r="P7" s="36">
        <v>95.83</v>
      </c>
      <c r="Q7" s="36">
        <v>3216</v>
      </c>
      <c r="R7" s="36">
        <v>148470</v>
      </c>
      <c r="S7" s="36">
        <v>656.29</v>
      </c>
      <c r="T7" s="36">
        <v>226.23</v>
      </c>
      <c r="U7" s="36">
        <v>3897</v>
      </c>
      <c r="V7" s="36">
        <v>1.54</v>
      </c>
      <c r="W7" s="36">
        <v>2530.52</v>
      </c>
      <c r="X7" s="36" t="s">
        <v>101</v>
      </c>
      <c r="Y7" s="36">
        <v>100.03</v>
      </c>
      <c r="Z7" s="36">
        <v>100.03</v>
      </c>
      <c r="AA7" s="36">
        <v>100.13</v>
      </c>
      <c r="AB7" s="36">
        <v>101.28</v>
      </c>
      <c r="AC7" s="36" t="s">
        <v>101</v>
      </c>
      <c r="AD7" s="36">
        <v>91.52</v>
      </c>
      <c r="AE7" s="36">
        <v>94.73</v>
      </c>
      <c r="AF7" s="36">
        <v>96.59</v>
      </c>
      <c r="AG7" s="36">
        <v>101.24</v>
      </c>
      <c r="AH7" s="36">
        <v>99.53</v>
      </c>
      <c r="AI7" s="36" t="s">
        <v>101</v>
      </c>
      <c r="AJ7" s="36">
        <v>0</v>
      </c>
      <c r="AK7" s="36">
        <v>0</v>
      </c>
      <c r="AL7" s="36">
        <v>0</v>
      </c>
      <c r="AM7" s="36">
        <v>0</v>
      </c>
      <c r="AN7" s="36" t="s">
        <v>101</v>
      </c>
      <c r="AO7" s="36">
        <v>243.86</v>
      </c>
      <c r="AP7" s="36">
        <v>236.15</v>
      </c>
      <c r="AQ7" s="36">
        <v>232.81</v>
      </c>
      <c r="AR7" s="36">
        <v>184.13</v>
      </c>
      <c r="AS7" s="36">
        <v>154.94999999999999</v>
      </c>
      <c r="AT7" s="36" t="s">
        <v>101</v>
      </c>
      <c r="AU7" s="36">
        <v>150.02000000000001</v>
      </c>
      <c r="AV7" s="36">
        <v>266.93</v>
      </c>
      <c r="AW7" s="36">
        <v>387.49</v>
      </c>
      <c r="AX7" s="36">
        <v>31.43</v>
      </c>
      <c r="AY7" s="36" t="s">
        <v>101</v>
      </c>
      <c r="AZ7" s="36">
        <v>341.28</v>
      </c>
      <c r="BA7" s="36">
        <v>243.58</v>
      </c>
      <c r="BB7" s="36">
        <v>290.19</v>
      </c>
      <c r="BC7" s="36">
        <v>63.22</v>
      </c>
      <c r="BD7" s="36">
        <v>59.45</v>
      </c>
      <c r="BE7" s="36" t="s">
        <v>101</v>
      </c>
      <c r="BF7" s="36">
        <v>1661.42</v>
      </c>
      <c r="BG7" s="36">
        <v>919.62</v>
      </c>
      <c r="BH7" s="36">
        <v>844.92</v>
      </c>
      <c r="BI7" s="36">
        <v>781.31</v>
      </c>
      <c r="BJ7" s="36" t="s">
        <v>101</v>
      </c>
      <c r="BK7" s="36">
        <v>1764.87</v>
      </c>
      <c r="BL7" s="36">
        <v>1622.51</v>
      </c>
      <c r="BM7" s="36">
        <v>1569.13</v>
      </c>
      <c r="BN7" s="36">
        <v>1436</v>
      </c>
      <c r="BO7" s="36">
        <v>1479.31</v>
      </c>
      <c r="BP7" s="36" t="s">
        <v>101</v>
      </c>
      <c r="BQ7" s="36">
        <v>79.63</v>
      </c>
      <c r="BR7" s="36">
        <v>74.540000000000006</v>
      </c>
      <c r="BS7" s="36">
        <v>81.150000000000006</v>
      </c>
      <c r="BT7" s="36">
        <v>79.25</v>
      </c>
      <c r="BU7" s="36" t="s">
        <v>101</v>
      </c>
      <c r="BV7" s="36">
        <v>60.75</v>
      </c>
      <c r="BW7" s="36">
        <v>62.83</v>
      </c>
      <c r="BX7" s="36">
        <v>64.63</v>
      </c>
      <c r="BY7" s="36">
        <v>66.56</v>
      </c>
      <c r="BZ7" s="36">
        <v>63.5</v>
      </c>
      <c r="CA7" s="36" t="s">
        <v>101</v>
      </c>
      <c r="CB7" s="36">
        <v>208.02</v>
      </c>
      <c r="CC7" s="36">
        <v>220.03</v>
      </c>
      <c r="CD7" s="36">
        <v>207.83</v>
      </c>
      <c r="CE7" s="36">
        <v>217.31</v>
      </c>
      <c r="CF7" s="36" t="s">
        <v>101</v>
      </c>
      <c r="CG7" s="36">
        <v>256</v>
      </c>
      <c r="CH7" s="36">
        <v>250.43</v>
      </c>
      <c r="CI7" s="36">
        <v>245.75</v>
      </c>
      <c r="CJ7" s="36">
        <v>244.29</v>
      </c>
      <c r="CK7" s="36">
        <v>253.12</v>
      </c>
      <c r="CL7" s="36" t="s">
        <v>101</v>
      </c>
      <c r="CM7" s="36">
        <v>36.71</v>
      </c>
      <c r="CN7" s="36">
        <v>36.31</v>
      </c>
      <c r="CO7" s="36">
        <v>36.840000000000003</v>
      </c>
      <c r="CP7" s="36">
        <v>36.67</v>
      </c>
      <c r="CQ7" s="36" t="s">
        <v>101</v>
      </c>
      <c r="CR7" s="36">
        <v>41.59</v>
      </c>
      <c r="CS7" s="36">
        <v>42.31</v>
      </c>
      <c r="CT7" s="36">
        <v>43.65</v>
      </c>
      <c r="CU7" s="36">
        <v>43.58</v>
      </c>
      <c r="CV7" s="36">
        <v>41.06</v>
      </c>
      <c r="CW7" s="36" t="s">
        <v>101</v>
      </c>
      <c r="CX7" s="36">
        <v>84.95</v>
      </c>
      <c r="CY7" s="36">
        <v>84.9</v>
      </c>
      <c r="CZ7" s="36">
        <v>84.17</v>
      </c>
      <c r="DA7" s="36">
        <v>88.99</v>
      </c>
      <c r="DB7" s="36" t="s">
        <v>101</v>
      </c>
      <c r="DC7" s="36">
        <v>80.47</v>
      </c>
      <c r="DD7" s="36">
        <v>81.3</v>
      </c>
      <c r="DE7" s="36">
        <v>82.2</v>
      </c>
      <c r="DF7" s="36">
        <v>82.35</v>
      </c>
      <c r="DG7" s="36">
        <v>80.39</v>
      </c>
      <c r="DH7" s="36" t="s">
        <v>101</v>
      </c>
      <c r="DI7" s="36">
        <v>1.65</v>
      </c>
      <c r="DJ7" s="36">
        <v>3.27</v>
      </c>
      <c r="DK7" s="36">
        <v>4.8600000000000003</v>
      </c>
      <c r="DL7" s="36">
        <v>15.1</v>
      </c>
      <c r="DM7" s="36" t="s">
        <v>101</v>
      </c>
      <c r="DN7" s="36">
        <v>11.86</v>
      </c>
      <c r="DO7" s="36">
        <v>12.99</v>
      </c>
      <c r="DP7" s="36">
        <v>13.6</v>
      </c>
      <c r="DQ7" s="36">
        <v>22.34</v>
      </c>
      <c r="DR7" s="36">
        <v>21.63</v>
      </c>
      <c r="DS7" s="36" t="s">
        <v>101</v>
      </c>
      <c r="DT7" s="36">
        <v>0</v>
      </c>
      <c r="DU7" s="36">
        <v>0</v>
      </c>
      <c r="DV7" s="36">
        <v>0</v>
      </c>
      <c r="DW7" s="36">
        <v>0</v>
      </c>
      <c r="DX7" s="36" t="s">
        <v>101</v>
      </c>
      <c r="DY7" s="36">
        <v>0</v>
      </c>
      <c r="DZ7" s="36">
        <v>0</v>
      </c>
      <c r="EA7" s="36">
        <v>0</v>
      </c>
      <c r="EB7" s="36">
        <v>0</v>
      </c>
      <c r="EC7" s="36">
        <v>0</v>
      </c>
      <c r="ED7" s="36" t="s">
        <v>101</v>
      </c>
      <c r="EE7" s="36">
        <v>0</v>
      </c>
      <c r="EF7" s="36">
        <v>0</v>
      </c>
      <c r="EG7" s="36">
        <v>0</v>
      </c>
      <c r="EH7" s="36">
        <v>0</v>
      </c>
      <c r="EI7" s="36" t="s">
        <v>101</v>
      </c>
      <c r="EJ7" s="36">
        <v>0.1</v>
      </c>
      <c r="EK7" s="36">
        <v>0.11</v>
      </c>
      <c r="EL7" s="36">
        <v>0.05</v>
      </c>
      <c r="EM7" s="36">
        <v>0.04</v>
      </c>
      <c r="EN7" s="36">
        <v>0.05</v>
      </c>
    </row>
    <row r="8" spans="1:14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testserver</cp:lastModifiedBy>
  <cp:lastPrinted>2016-02-15T07:48:11Z</cp:lastPrinted>
  <dcterms:created xsi:type="dcterms:W3CDTF">2016-02-03T07:47:57Z</dcterms:created>
  <dcterms:modified xsi:type="dcterms:W3CDTF">2016-02-17T04:53:56Z</dcterms:modified>
  <cp:category/>
</cp:coreProperties>
</file>