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4821\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<sst xmlns="http://schemas.openxmlformats.org/spreadsheetml/2006/main" count="221" uniqueCount="111">
  <si>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</si>
  <si>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</si>
  <si>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</si>
  <si>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</si>
  <si>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</si>
  <si>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</si>
  <si>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</si>
  <si>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</si>
  <si>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</si>
  <si>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</si>
  <si>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</si>
  <si>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</si>
  <si>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</si>
  <si>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</si>
  <si>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</si>
  <si>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</si>
  <si>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</si>
  <si>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</si>
  <si>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</si>
  <si>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</si>
  <si>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</si>
  <si>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</si>
  <si>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</si>
  <si>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</si>
  <si>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</si>
  <si>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</si>
  <si>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</si>
  <si>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</si>
  <si>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</si>
  <si>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</si>
  <si>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</si>
  <si>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</si>
  <si>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</si>
  <si>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</si>
  <si>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</si>
  <si>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</si>
  <si>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</si>
  <si>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</si>
  <si>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</si>
  <si>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</si>
  <si>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</si>
  <si>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</si>
  <si>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</si>
  <si>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</si>
  <si>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</si>
  <si>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</si>
  <si>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</si>
  <si>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</si>
  <si>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</si>
  <si>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</si>
  <si>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</si>
  <si>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</si>
  <si>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</si>
  <si>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</si>
  <si>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</si>
  <si>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</si>
  <si>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</si>
  <si>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</si>
  <si>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</si>
  <si>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</si>
  <si>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</si>
  <si>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</si>
  <si>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</si>
  <si>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</si>
  <si>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</si>
  <si>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</si>
  <si>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</si>
  <si>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</si>
  <si>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</si>
  <si>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</si>
  <si>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</si>
  <si>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</si>
  <si>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</si>
  <si>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</si>
  <si>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</si>
  <si>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</si>
  <si>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</si>
  <si>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</si>
  <si>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</si>
  <si>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</si>
  <si>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</si>
  <si>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</si>
  <si>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</si>
  <si>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</si>
  <si>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</si>
  <si>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</si>
  <si>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</si>
  <si>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</si>
  <si>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</si>
  <si>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</si>
  <si>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</si>
  <si>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</si>
  <si>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</si>
  <si>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</si>
  <si>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</si>
  <si>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</si>
  <si>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下関市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</si>
  <si>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</si>
  <si>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</si>
  <si>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</si>
  <si>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</si>
  <si>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</si>
  <si>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</si>
  <si>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</si>
  <si>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</si>
  <si>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</si>
  <si>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</si>
  <si>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</si>
  <si>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下関市は、現在4総合支所管内(8処理区)に農業集落排水施設が整備されている。使用料については負担の公平性を期すために平成20年9月に公共下水道の料金体系と統一し、現在に至っている。
  農業集落排水事業に係る専任の職員は3人で、菊川総合支所(5処理区)の管理を実施しており、他の3総合支所については兼務により業務を行ってる。
  経営状況について、使用料収入の徴収率は99％以上であるが、比較的新しい処理区について水洗化率が60％程度のため、未接続世帯に対する早期接続の促進を強化する必要がある。
  経常的な管理経費は極力抑えているものの、経年による施設修繕料の増加や、地方債償還金の割合が大きく、収益的収支比率が65％程度と低い水準にある。そのため、料金収入で賄えない部分を一般会計からの繰入金で補っている。
  経営の健全性の確保のため、使用料については適正な料金への改訂、水洗化率向上による財源の確保や、管理体制の効率化による更なる経費の削減に向けた検討が課題となっている。
  下関市汚水処理構想の見直しにより、公共下水道事業との連携も視野に入れ、関係部署との協力体制の強化を図ることも必要である。</t>
    <rPh sb="2" eb="5">
      <t>シモノセキシ</t>
    </rPh>
    <rPh sb="7" eb="9">
      <t>ゲンザイ</t>
    </rPh>
    <rPh sb="10" eb="12">
      <t>ソウゴウ</t>
    </rPh>
    <rPh sb="12" eb="14">
      <t>シショ</t>
    </rPh>
    <rPh sb="14" eb="16">
      <t>カンナイ</t>
    </rPh>
    <rPh sb="18" eb="20">
      <t>ショリ</t>
    </rPh>
    <rPh sb="23" eb="24">
      <t>ノウ</t>
    </rPh>
    <rPh sb="24" eb="25">
      <t>ギョウ</t>
    </rPh>
    <rPh sb="25" eb="27">
      <t>シュウラク</t>
    </rPh>
    <rPh sb="27" eb="29">
      <t>ハイスイ</t>
    </rPh>
    <rPh sb="29" eb="31">
      <t>シセツ</t>
    </rPh>
    <rPh sb="32" eb="34">
      <t>セイビ</t>
    </rPh>
    <rPh sb="40" eb="42">
      <t>シヨウ</t>
    </rPh>
    <rPh sb="42" eb="43">
      <t>リョウ</t>
    </rPh>
    <rPh sb="48" eb="50">
      <t>フタン</t>
    </rPh>
    <rPh sb="51" eb="54">
      <t>コウヘイセイ</t>
    </rPh>
    <rPh sb="55" eb="56">
      <t>キ</t>
    </rPh>
    <rPh sb="60" eb="62">
      <t>ヘイセイ</t>
    </rPh>
    <rPh sb="64" eb="65">
      <t>ネン</t>
    </rPh>
    <rPh sb="66" eb="67">
      <t>ガツ</t>
    </rPh>
    <rPh sb="68" eb="70">
      <t>コウキョウ</t>
    </rPh>
    <rPh sb="70" eb="72">
      <t>ゲスイ</t>
    </rPh>
    <rPh sb="72" eb="73">
      <t>ドウ</t>
    </rPh>
    <rPh sb="74" eb="76">
      <t>リョウキン</t>
    </rPh>
    <rPh sb="76" eb="78">
      <t>タイケイ</t>
    </rPh>
    <rPh sb="79" eb="81">
      <t>トウイツ</t>
    </rPh>
    <rPh sb="83" eb="85">
      <t>ゲンザイ</t>
    </rPh>
    <rPh sb="86" eb="87">
      <t>イタ</t>
    </rPh>
    <rPh sb="95" eb="96">
      <t>ノウ</t>
    </rPh>
    <rPh sb="96" eb="97">
      <t>ギョウ</t>
    </rPh>
    <rPh sb="97" eb="99">
      <t>シュウラク</t>
    </rPh>
    <rPh sb="99" eb="101">
      <t>ハイスイ</t>
    </rPh>
    <rPh sb="101" eb="103">
      <t>ジギョウ</t>
    </rPh>
    <rPh sb="104" eb="105">
      <t>カカ</t>
    </rPh>
    <rPh sb="106" eb="108">
      <t>センニン</t>
    </rPh>
    <rPh sb="109" eb="111">
      <t>ショクイン</t>
    </rPh>
    <rPh sb="116" eb="118">
      <t>キクガワ</t>
    </rPh>
    <rPh sb="118" eb="120">
      <t>ソウゴウ</t>
    </rPh>
    <rPh sb="120" eb="122">
      <t>シショ</t>
    </rPh>
    <rPh sb="124" eb="126">
      <t>ショリ</t>
    </rPh>
    <rPh sb="129" eb="131">
      <t>カンリ</t>
    </rPh>
    <rPh sb="132" eb="134">
      <t>ジッシ</t>
    </rPh>
    <rPh sb="139" eb="140">
      <t>ホカ</t>
    </rPh>
    <rPh sb="142" eb="144">
      <t>ソウゴウ</t>
    </rPh>
    <rPh sb="144" eb="146">
      <t>シショ</t>
    </rPh>
    <rPh sb="151" eb="153">
      <t>ケンム</t>
    </rPh>
    <rPh sb="156" eb="158">
      <t>ギョウム</t>
    </rPh>
    <rPh sb="159" eb="160">
      <t>イ</t>
    </rPh>
    <rPh sb="253" eb="256">
      <t>ケイジョウテキ</t>
    </rPh>
    <rPh sb="257" eb="259">
      <t>カンリ</t>
    </rPh>
    <rPh sb="259" eb="261">
      <t>ケイヒ</t>
    </rPh>
    <rPh sb="262" eb="264">
      <t>キョクリョク</t>
    </rPh>
    <rPh sb="264" eb="265">
      <t>オサ</t>
    </rPh>
    <rPh sb="273" eb="275">
      <t>ケイネン</t>
    </rPh>
    <rPh sb="278" eb="280">
      <t>シセツ</t>
    </rPh>
    <rPh sb="280" eb="282">
      <t>シュウゼン</t>
    </rPh>
    <rPh sb="282" eb="283">
      <t>リョウ</t>
    </rPh>
    <rPh sb="284" eb="286">
      <t>ゾウカ</t>
    </rPh>
    <rPh sb="302" eb="304">
      <t>シュウエキ</t>
    </rPh>
    <rPh sb="313" eb="315">
      <t>テイド</t>
    </rPh>
    <rPh sb="316" eb="317">
      <t>ヒク</t>
    </rPh>
    <rPh sb="318" eb="320">
      <t>スイジュン</t>
    </rPh>
    <rPh sb="341" eb="343">
      <t>イッパン</t>
    </rPh>
    <rPh sb="343" eb="345">
      <t>カイケイ</t>
    </rPh>
    <rPh sb="361" eb="363">
      <t>ケイエイ</t>
    </rPh>
    <rPh sb="364" eb="367">
      <t>ケンゼンセイ</t>
    </rPh>
    <rPh sb="368" eb="370">
      <t>カクホ</t>
    </rPh>
    <rPh sb="374" eb="376">
      <t>シヨウ</t>
    </rPh>
    <rPh sb="376" eb="377">
      <t>リョウ</t>
    </rPh>
    <rPh sb="382" eb="384">
      <t>テキセイ</t>
    </rPh>
    <rPh sb="385" eb="387">
      <t>リョウキン</t>
    </rPh>
    <rPh sb="389" eb="391">
      <t>カイテイ</t>
    </rPh>
    <rPh sb="392" eb="395">
      <t>スイセンカ</t>
    </rPh>
    <rPh sb="395" eb="396">
      <t>リツ</t>
    </rPh>
    <rPh sb="396" eb="398">
      <t>コウジョウ</t>
    </rPh>
    <rPh sb="401" eb="403">
      <t>ザイゲン</t>
    </rPh>
    <rPh sb="404" eb="406">
      <t>カクホ</t>
    </rPh>
    <rPh sb="408" eb="410">
      <t>カンリ</t>
    </rPh>
    <rPh sb="410" eb="412">
      <t>タイセイ</t>
    </rPh>
    <rPh sb="413" eb="416">
      <t>コウリツカ</t>
    </rPh>
    <rPh sb="419" eb="420">
      <t>サラ</t>
    </rPh>
    <rPh sb="422" eb="424">
      <t>ケイヒ</t>
    </rPh>
    <rPh sb="425" eb="427">
      <t>サクゲン</t>
    </rPh>
    <rPh sb="428" eb="429">
      <t>ム</t>
    </rPh>
    <rPh sb="431" eb="433">
      <t>ケントウ</t>
    </rPh>
    <rPh sb="434" eb="436">
      <t>カダイ</t>
    </rPh>
    <rPh sb="446" eb="448">
      <t>シモノセキ</t>
    </rPh>
    <rPh sb="448" eb="449">
      <t>シ</t>
    </rPh>
    <rPh sb="449" eb="451">
      <t>オスイ</t>
    </rPh>
    <rPh sb="451" eb="453">
      <t>ショリ</t>
    </rPh>
    <rPh sb="453" eb="455">
      <t>コウソウ</t>
    </rPh>
    <rPh sb="456" eb="458">
      <t>ミナオ</t>
    </rPh>
    <rPh sb="463" eb="465">
      <t>コウキョウ</t>
    </rPh>
    <rPh sb="465" eb="468">
      <t>ゲスイドウ</t>
    </rPh>
    <rPh sb="468" eb="470">
      <t>ジギョウ</t>
    </rPh>
    <rPh sb="472" eb="474">
      <t>レンケイ</t>
    </rPh>
    <rPh sb="475" eb="477">
      <t>シヤ</t>
    </rPh>
    <rPh sb="478" eb="479">
      <t>イ</t>
    </rPh>
    <rPh sb="481" eb="483">
      <t>カンケイ</t>
    </rPh>
    <rPh sb="483" eb="485">
      <t>ブショ</t>
    </rPh>
    <rPh sb="487" eb="489">
      <t>キョウリョク</t>
    </rPh>
    <rPh sb="489" eb="491">
      <t>タイセイ</t>
    </rPh>
    <rPh sb="492" eb="494">
      <t>キョウカ</t>
    </rPh>
    <rPh sb="495" eb="496">
      <t>ハカ</t>
    </rPh>
    <rPh sb="500" eb="502">
      <t>ヒツヨウ</t>
    </rPh>
    <phoneticPr fontId="4"/>
  </si>
  <si>
    <t>　供用開始後20年を経過した施設もあり、老朽化による施設修繕は増加傾向である。一部の既存施設においては機能回復・強化を図るため国の補助事業により機能強化事業での改築を行ったものの、全体的に施設の老朽化が進みつつある。</t>
    <rPh sb="1" eb="3">
      <t>キョウヨウ</t>
    </rPh>
    <rPh sb="3" eb="6">
      <t>カイシゴ</t>
    </rPh>
    <rPh sb="8" eb="9">
      <t>ネン</t>
    </rPh>
    <rPh sb="10" eb="12">
      <t>ケイカ</t>
    </rPh>
    <rPh sb="14" eb="16">
      <t>シセツ</t>
    </rPh>
    <rPh sb="20" eb="23">
      <t>ロウキュウカ</t>
    </rPh>
    <rPh sb="26" eb="28">
      <t>シセツ</t>
    </rPh>
    <rPh sb="28" eb="30">
      <t>シュウゼン</t>
    </rPh>
    <rPh sb="31" eb="33">
      <t>ゾウカ</t>
    </rPh>
    <rPh sb="33" eb="35">
      <t>ケイコウ</t>
    </rPh>
    <rPh sb="39" eb="41">
      <t>イチブ</t>
    </rPh>
    <rPh sb="42" eb="44">
      <t>キゾン</t>
    </rPh>
    <rPh sb="44" eb="46">
      <t>シセツ</t>
    </rPh>
    <rPh sb="51" eb="53">
      <t>キノウ</t>
    </rPh>
    <rPh sb="53" eb="55">
      <t>カイフク</t>
    </rPh>
    <rPh sb="56" eb="58">
      <t>キョウカ</t>
    </rPh>
    <rPh sb="59" eb="60">
      <t>ハカ</t>
    </rPh>
    <rPh sb="63" eb="64">
      <t>クニ</t>
    </rPh>
    <rPh sb="65" eb="67">
      <t>ホジョ</t>
    </rPh>
    <rPh sb="67" eb="69">
      <t>ジギョウ</t>
    </rPh>
    <rPh sb="72" eb="74">
      <t>キノウ</t>
    </rPh>
    <rPh sb="74" eb="76">
      <t>キョウカ</t>
    </rPh>
    <rPh sb="76" eb="78">
      <t>ジギョウ</t>
    </rPh>
    <rPh sb="80" eb="82">
      <t>カイチク</t>
    </rPh>
    <rPh sb="82" eb="83">
      <t>セイビ</t>
    </rPh>
    <rPh sb="83" eb="84">
      <t>オコナ</t>
    </rPh>
    <rPh sb="90" eb="93">
      <t>ゼンタイテキ</t>
    </rPh>
    <rPh sb="94" eb="96">
      <t>シセツ</t>
    </rPh>
    <rPh sb="97" eb="100">
      <t>ロウキュウカ</t>
    </rPh>
    <rPh sb="101" eb="102">
      <t>スス</t>
    </rPh>
    <phoneticPr fontId="4"/>
  </si>
  <si>
    <t>　今後、施設の経年劣化による維持補修費の増大が見込まれるため、補助事業を活用した計画的な維持修繕・機能強化事業を実施し、施設の維持管理を効率的に実施するとともに、管理体制の合理化や見直しによる経常経費の削減、水洗化率の向上による料金収入増により経営改善を図る必要がある。</t>
    <rPh sb="1" eb="3">
      <t>コンゴ</t>
    </rPh>
    <rPh sb="7" eb="9">
      <t>ケイネン</t>
    </rPh>
    <rPh sb="9" eb="11">
      <t>レッカ</t>
    </rPh>
    <rPh sb="31" eb="33">
      <t>ホジョ</t>
    </rPh>
    <rPh sb="33" eb="35">
      <t>ジギョウ</t>
    </rPh>
    <rPh sb="36" eb="38">
      <t>カツヨウ</t>
    </rPh>
    <rPh sb="40" eb="43">
      <t>ケイカクテキ</t>
    </rPh>
    <rPh sb="44" eb="46">
      <t>イジ</t>
    </rPh>
    <rPh sb="46" eb="48">
      <t>シュウゼン</t>
    </rPh>
    <rPh sb="49" eb="51">
      <t>キノウ</t>
    </rPh>
    <rPh sb="51" eb="53">
      <t>キョウカ</t>
    </rPh>
    <rPh sb="53" eb="55">
      <t>ジギョウ</t>
    </rPh>
    <rPh sb="56" eb="58">
      <t>ジッシ</t>
    </rPh>
    <rPh sb="60" eb="62">
      <t>シセツ</t>
    </rPh>
    <rPh sb="63" eb="65">
      <t>イジ</t>
    </rPh>
    <rPh sb="65" eb="67">
      <t>カンリ</t>
    </rPh>
    <rPh sb="68" eb="71">
      <t>コウリツテキ</t>
    </rPh>
    <rPh sb="72" eb="74">
      <t>ジッシ</t>
    </rPh>
    <rPh sb="81" eb="83">
      <t>カンリ</t>
    </rPh>
    <rPh sb="83" eb="85">
      <t>タイセイ</t>
    </rPh>
    <rPh sb="86" eb="89">
      <t>ゴウリカ</t>
    </rPh>
    <rPh sb="90" eb="92">
      <t>ミナオ</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</si>
</sst>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360272"/>
        <c:axId val="23335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33360272"/>
        <c:axId val="233358704"/>
      </c:lineChart>
      <c:dateAx>
        <c:axId val="233360272"/>
        <c:scaling>
          <c:orientation val="minMax"/>
        </c:scaling>
        <c:delete val="1"/>
        <c:axPos val="b"/>
        <c:numFmt formatCode="ge" sourceLinked="1"/>
        <c:majorTickMark val="none"/>
        <c:minorTickMark val="none"/>
        <c:tickLblPos val="none"/>
        <c:crossAx val="233358704"/>
        <c:crosses val="autoZero"/>
        <c:auto val="1"/>
        <c:lblOffset val="100"/>
        <c:baseTimeUnit val="years"/>
      </c:dateAx>
      <c:valAx>
        <c:axId val="23335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602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53.85</c:v>
                </c:pt>
                <c:pt idx="1">
                  <c:v>51.21</c:v>
                </c:pt>
                <c:pt idx="2">
                  <c:v>51.88</c:v>
                </c:pt>
                <c:pt idx="3">
                  <c:v>52.8</c:v>
                </c:pt>
                <c:pt idx="4">
                  <c:v>52.95</c:v>
                </c:pt>
              </c:numCache>
            </c:numRef>
          </c:val>
        </c:ser>
        <c:dLbls>
          <c:showLegendKey val="0"/>
          <c:showVal val="0"/>
          <c:showCatName val="0"/>
          <c:showSerName val="0"/>
          <c:showPercent val="0"/>
          <c:showBubbleSize val="0"/>
        </c:dLbls>
        <c:gapWidth val="150"/>
        <c:axId val="401733616"/>
        <c:axId val="40173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401733616"/>
        <c:axId val="401734008"/>
      </c:lineChart>
      <c:dateAx>
        <c:axId val="401733616"/>
        <c:scaling>
          <c:orientation val="minMax"/>
        </c:scaling>
        <c:delete val="1"/>
        <c:axPos val="b"/>
        <c:numFmt formatCode="ge" sourceLinked="1"/>
        <c:majorTickMark val="none"/>
        <c:minorTickMark val="none"/>
        <c:tickLblPos val="none"/>
        <c:crossAx val="401734008"/>
        <c:crosses val="autoZero"/>
        <c:auto val="1"/>
        <c:lblOffset val="100"/>
        <c:baseTimeUnit val="years"/>
      </c:dateAx>
      <c:valAx>
        <c:axId val="40173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3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84.61</c:v>
                </c:pt>
                <c:pt idx="1">
                  <c:v>87.65</c:v>
                </c:pt>
                <c:pt idx="2">
                  <c:v>89.17</c:v>
                </c:pt>
                <c:pt idx="3">
                  <c:v>91.66</c:v>
                </c:pt>
                <c:pt idx="4">
                  <c:v>92.49</c:v>
                </c:pt>
              </c:numCache>
            </c:numRef>
          </c:val>
        </c:ser>
        <c:dLbls>
          <c:showLegendKey val="0"/>
          <c:showVal val="0"/>
          <c:showCatName val="0"/>
          <c:showSerName val="0"/>
          <c:showPercent val="0"/>
          <c:showBubbleSize val="0"/>
        </c:dLbls>
        <c:gapWidth val="150"/>
        <c:axId val="240477168"/>
        <c:axId val="24047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40477168"/>
        <c:axId val="240477560"/>
      </c:lineChart>
      <c:dateAx>
        <c:axId val="240477168"/>
        <c:scaling>
          <c:orientation val="minMax"/>
        </c:scaling>
        <c:delete val="1"/>
        <c:axPos val="b"/>
        <c:numFmt formatCode="ge" sourceLinked="1"/>
        <c:majorTickMark val="none"/>
        <c:minorTickMark val="none"/>
        <c:tickLblPos val="none"/>
        <c:crossAx val="240477560"/>
        <c:crosses val="autoZero"/>
        <c:auto val="1"/>
        <c:lblOffset val="100"/>
        <c:baseTimeUnit val="years"/>
      </c:dateAx>
      <c:valAx>
        <c:axId val="24047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7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72.02</c:v>
                </c:pt>
                <c:pt idx="1">
                  <c:v>69.7</c:v>
                </c:pt>
                <c:pt idx="2">
                  <c:v>65.459999999999994</c:v>
                </c:pt>
                <c:pt idx="3">
                  <c:v>65.569999999999993</c:v>
                </c:pt>
                <c:pt idx="4">
                  <c:v>64.27</c:v>
                </c:pt>
              </c:numCache>
            </c:numRef>
          </c:val>
        </c:ser>
        <c:dLbls>
          <c:showLegendKey val="0"/>
          <c:showVal val="0"/>
          <c:showCatName val="0"/>
          <c:showSerName val="0"/>
          <c:showPercent val="0"/>
          <c:showBubbleSize val="0"/>
        </c:dLbls>
        <c:gapWidth val="150"/>
        <c:axId val="198095656"/>
        <c:axId val="40209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095656"/>
        <c:axId val="402099080"/>
      </c:lineChart>
      <c:dateAx>
        <c:axId val="198095656"/>
        <c:scaling>
          <c:orientation val="minMax"/>
        </c:scaling>
        <c:delete val="1"/>
        <c:axPos val="b"/>
        <c:numFmt formatCode="ge" sourceLinked="1"/>
        <c:majorTickMark val="none"/>
        <c:minorTickMark val="none"/>
        <c:tickLblPos val="none"/>
        <c:crossAx val="402099080"/>
        <c:crosses val="autoZero"/>
        <c:auto val="1"/>
        <c:lblOffset val="100"/>
        <c:baseTimeUnit val="years"/>
      </c:dateAx>
      <c:valAx>
        <c:axId val="40209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9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100256"/>
        <c:axId val="40210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100256"/>
        <c:axId val="402100648"/>
      </c:lineChart>
      <c:dateAx>
        <c:axId val="402100256"/>
        <c:scaling>
          <c:orientation val="minMax"/>
        </c:scaling>
        <c:delete val="1"/>
        <c:axPos val="b"/>
        <c:numFmt formatCode="ge" sourceLinked="1"/>
        <c:majorTickMark val="none"/>
        <c:minorTickMark val="none"/>
        <c:tickLblPos val="none"/>
        <c:crossAx val="402100648"/>
        <c:crosses val="autoZero"/>
        <c:auto val="1"/>
        <c:lblOffset val="100"/>
        <c:baseTimeUnit val="years"/>
      </c:dateAx>
      <c:valAx>
        <c:axId val="40210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101824"/>
        <c:axId val="40210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101824"/>
        <c:axId val="402102216"/>
      </c:lineChart>
      <c:dateAx>
        <c:axId val="402101824"/>
        <c:scaling>
          <c:orientation val="minMax"/>
        </c:scaling>
        <c:delete val="1"/>
        <c:axPos val="b"/>
        <c:numFmt formatCode="ge" sourceLinked="1"/>
        <c:majorTickMark val="none"/>
        <c:minorTickMark val="none"/>
        <c:tickLblPos val="none"/>
        <c:crossAx val="402102216"/>
        <c:crosses val="autoZero"/>
        <c:auto val="1"/>
        <c:lblOffset val="100"/>
        <c:baseTimeUnit val="years"/>
      </c:dateAx>
      <c:valAx>
        <c:axId val="40210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283432"/>
        <c:axId val="40228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283432"/>
        <c:axId val="402283824"/>
      </c:lineChart>
      <c:dateAx>
        <c:axId val="402283432"/>
        <c:scaling>
          <c:orientation val="minMax"/>
        </c:scaling>
        <c:delete val="1"/>
        <c:axPos val="b"/>
        <c:numFmt formatCode="ge" sourceLinked="1"/>
        <c:majorTickMark val="none"/>
        <c:minorTickMark val="none"/>
        <c:tickLblPos val="none"/>
        <c:crossAx val="402283824"/>
        <c:crosses val="autoZero"/>
        <c:auto val="1"/>
        <c:lblOffset val="100"/>
        <c:baseTimeUnit val="years"/>
      </c:dateAx>
      <c:valAx>
        <c:axId val="40228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8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285000"/>
        <c:axId val="40228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285000"/>
        <c:axId val="402285392"/>
      </c:lineChart>
      <c:dateAx>
        <c:axId val="402285000"/>
        <c:scaling>
          <c:orientation val="minMax"/>
        </c:scaling>
        <c:delete val="1"/>
        <c:axPos val="b"/>
        <c:numFmt formatCode="ge" sourceLinked="1"/>
        <c:majorTickMark val="none"/>
        <c:minorTickMark val="none"/>
        <c:tickLblPos val="none"/>
        <c:crossAx val="402285392"/>
        <c:crosses val="autoZero"/>
        <c:auto val="1"/>
        <c:lblOffset val="100"/>
        <c:baseTimeUnit val="years"/>
      </c:dateAx>
      <c:valAx>
        <c:axId val="40228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8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1198.4100000000001</c:v>
                </c:pt>
                <c:pt idx="1">
                  <c:v>1163.72</c:v>
                </c:pt>
                <c:pt idx="2">
                  <c:v>1082.3</c:v>
                </c:pt>
                <c:pt idx="3">
                  <c:v>1006.39</c:v>
                </c:pt>
                <c:pt idx="4">
                  <c:v>944.23</c:v>
                </c:pt>
              </c:numCache>
            </c:numRef>
          </c:val>
        </c:ser>
        <c:dLbls>
          <c:showLegendKey val="0"/>
          <c:showVal val="0"/>
          <c:showCatName val="0"/>
          <c:showSerName val="0"/>
          <c:showPercent val="0"/>
          <c:showBubbleSize val="0"/>
        </c:dLbls>
        <c:gapWidth val="150"/>
        <c:axId val="402286568"/>
        <c:axId val="2425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402286568"/>
        <c:axId val="242537856"/>
      </c:lineChart>
      <c:dateAx>
        <c:axId val="402286568"/>
        <c:scaling>
          <c:orientation val="minMax"/>
        </c:scaling>
        <c:delete val="1"/>
        <c:axPos val="b"/>
        <c:numFmt formatCode="ge" sourceLinked="1"/>
        <c:majorTickMark val="none"/>
        <c:minorTickMark val="none"/>
        <c:tickLblPos val="none"/>
        <c:crossAx val="242537856"/>
        <c:crosses val="autoZero"/>
        <c:auto val="1"/>
        <c:lblOffset val="100"/>
        <c:baseTimeUnit val="years"/>
      </c:dateAx>
      <c:valAx>
        <c:axId val="2425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8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55.4</c:v>
                </c:pt>
                <c:pt idx="1">
                  <c:v>52.6</c:v>
                </c:pt>
                <c:pt idx="2">
                  <c:v>46.68</c:v>
                </c:pt>
                <c:pt idx="3">
                  <c:v>46.73</c:v>
                </c:pt>
                <c:pt idx="4">
                  <c:v>45.26</c:v>
                </c:pt>
              </c:numCache>
            </c:numRef>
          </c:val>
        </c:ser>
        <c:dLbls>
          <c:showLegendKey val="0"/>
          <c:showVal val="0"/>
          <c:showCatName val="0"/>
          <c:showSerName val="0"/>
          <c:showPercent val="0"/>
          <c:showBubbleSize val="0"/>
        </c:dLbls>
        <c:gapWidth val="150"/>
        <c:axId val="242539032"/>
        <c:axId val="2425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42539032"/>
        <c:axId val="242539424"/>
      </c:lineChart>
      <c:dateAx>
        <c:axId val="242539032"/>
        <c:scaling>
          <c:orientation val="minMax"/>
        </c:scaling>
        <c:delete val="1"/>
        <c:axPos val="b"/>
        <c:numFmt formatCode="ge" sourceLinked="1"/>
        <c:majorTickMark val="none"/>
        <c:minorTickMark val="none"/>
        <c:tickLblPos val="none"/>
        <c:crossAx val="242539424"/>
        <c:crosses val="autoZero"/>
        <c:auto val="1"/>
        <c:lblOffset val="100"/>
        <c:baseTimeUnit val="years"/>
      </c:dateAx>
      <c:valAx>
        <c:axId val="2425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3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312.94</c:v>
                </c:pt>
                <c:pt idx="1">
                  <c:v>329.91</c:v>
                </c:pt>
                <c:pt idx="2">
                  <c:v>372.42</c:v>
                </c:pt>
                <c:pt idx="3">
                  <c:v>372.34</c:v>
                </c:pt>
                <c:pt idx="4">
                  <c:v>393.4</c:v>
                </c:pt>
              </c:numCache>
            </c:numRef>
          </c:val>
        </c:ser>
        <c:dLbls>
          <c:showLegendKey val="0"/>
          <c:showVal val="0"/>
          <c:showCatName val="0"/>
          <c:showSerName val="0"/>
          <c:showPercent val="0"/>
          <c:showBubbleSize val="0"/>
        </c:dLbls>
        <c:gapWidth val="150"/>
        <c:axId val="242540600"/>
        <c:axId val="2425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42540600"/>
        <c:axId val="242540992"/>
      </c:lineChart>
      <c:dateAx>
        <c:axId val="242540600"/>
        <c:scaling>
          <c:orientation val="minMax"/>
        </c:scaling>
        <c:delete val="1"/>
        <c:axPos val="b"/>
        <c:numFmt formatCode="ge" sourceLinked="1"/>
        <c:majorTickMark val="none"/>
        <c:minorTickMark val="none"/>
        <c:tickLblPos val="none"/>
        <c:crossAx val="242540992"/>
        <c:crosses val="autoZero"/>
        <c:auto val="1"/>
        <c:lblOffset val="100"/>
        <c:baseTimeUnit val="years"/>
      </c:dateAx>
      <c:valAx>
        <c:axId val="2425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4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下関市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275242</v>
      </c>
      <c r="AM8" s="64"/>
      <c r="AN8" s="64"/>
      <c r="AO8" s="64"/>
      <c r="AP8" s="64"/>
      <c r="AQ8" s="64"/>
      <c r="AR8" s="64"/>
      <c r="AS8" s="64"/>
      <c r="AT8" s="63">
        <f>データ!S6</f>
        <v>715.89</v>
      </c>
      <c r="AU8" s="63"/>
      <c r="AV8" s="63"/>
      <c r="AW8" s="63"/>
      <c r="AX8" s="63"/>
      <c r="AY8" s="63"/>
      <c r="AZ8" s="63"/>
      <c r="BA8" s="63"/>
      <c r="BB8" s="63">
        <f>データ!T6</f>
        <v>384.48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2.63</v>
      </c>
      <c r="Q10" s="63"/>
      <c r="R10" s="63"/>
      <c r="S10" s="63"/>
      <c r="T10" s="63"/>
      <c r="U10" s="63"/>
      <c r="V10" s="63"/>
      <c r="W10" s="63">
        <f>データ!P6</f>
        <v>99.25</v>
      </c>
      <c r="X10" s="63"/>
      <c r="Y10" s="63"/>
      <c r="Z10" s="63"/>
      <c r="AA10" s="63"/>
      <c r="AB10" s="63"/>
      <c r="AC10" s="63"/>
      <c r="AD10" s="64">
        <f>データ!Q6</f>
        <v>3279</v>
      </c>
      <c r="AE10" s="64"/>
      <c r="AF10" s="64"/>
      <c r="AG10" s="64"/>
      <c r="AH10" s="64"/>
      <c r="AI10" s="64"/>
      <c r="AJ10" s="64"/>
      <c r="AK10" s="2"/>
      <c r="AL10" s="64">
        <f>データ!U6</f>
        <v>7188</v>
      </c>
      <c r="AM10" s="64"/>
      <c r="AN10" s="64"/>
      <c r="AO10" s="64"/>
      <c r="AP10" s="64"/>
      <c r="AQ10" s="64"/>
      <c r="AR10" s="64"/>
      <c r="AS10" s="64"/>
      <c r="AT10" s="63">
        <f>データ!V6</f>
        <v>4.21</v>
      </c>
      <c r="AU10" s="63"/>
      <c r="AV10" s="63"/>
      <c r="AW10" s="63"/>
      <c r="AX10" s="63"/>
      <c r="AY10" s="63"/>
      <c r="AZ10" s="63"/>
      <c r="BA10" s="63"/>
      <c r="BB10" s="63">
        <f>データ!W6</f>
        <v>1707.36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352012</v>
      </c>
      <c r="D6" s="31">
        <f t="shared" si="3"/>
        <v>47</v>
      </c>
      <c r="E6" s="31">
        <f t="shared" si="3"/>
        <v>17</v>
      </c>
      <c r="F6" s="31">
        <f t="shared" si="3"/>
        <v>5</v>
      </c>
      <c r="G6" s="31">
        <f t="shared" si="3"/>
        <v>0</v>
      </c>
      <c r="H6" s="31" t="str">
        <f t="shared" si="3"/>
        <v>山口県　下関市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2.63</v>
      </c>
      <c r="P6" s="32">
        <f t="shared" si="3"/>
        <v>99.25</v>
      </c>
      <c r="Q6" s="32">
        <f t="shared" si="3"/>
        <v>3279</v>
      </c>
      <c r="R6" s="32">
        <f t="shared" si="3"/>
        <v>275242</v>
      </c>
      <c r="S6" s="32">
        <f t="shared" si="3"/>
        <v>715.89</v>
      </c>
      <c r="T6" s="32">
        <f t="shared" si="3"/>
        <v>384.48</v>
      </c>
      <c r="U6" s="32">
        <f t="shared" si="3"/>
        <v>7188</v>
      </c>
      <c r="V6" s="32">
        <f t="shared" si="3"/>
        <v>4.21</v>
      </c>
      <c r="W6" s="32">
        <f t="shared" si="3"/>
        <v>1707.36</v>
      </c>
      <c r="X6" s="33">
        <f>IF(X7="",NA(),X7)</f>
        <v>72.02</v>
      </c>
      <c r="Y6" s="33">
        <f t="shared" ref="Y6:AG6" si="4">IF(Y7="",NA(),Y7)</f>
        <v>69.7</v>
      </c>
      <c r="Z6" s="33">
        <f t="shared" si="4"/>
        <v>65.459999999999994</v>
      </c>
      <c r="AA6" s="33">
        <f t="shared" si="4"/>
        <v>65.569999999999993</v>
      </c>
      <c r="AB6" s="33">
        <f t="shared" si="4"/>
        <v>64.27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1198.4100000000001</v>
      </c>
      <c r="BF6" s="33">
        <f t="shared" ref="BF6:BN6" si="7">IF(BF7="",NA(),BF7)</f>
        <v>1163.72</v>
      </c>
      <c r="BG6" s="33">
        <f t="shared" si="7"/>
        <v>1082.3</v>
      </c>
      <c r="BH6" s="33">
        <f t="shared" si="7"/>
        <v>1006.39</v>
      </c>
      <c r="BI6" s="33">
        <f t="shared" si="7"/>
        <v>944.23</v>
      </c>
      <c r="BJ6" s="33">
        <f t="shared" si="7"/>
        <v>1267.26</v>
      </c>
      <c r="BK6" s="33">
        <f t="shared" si="7"/>
        <v>1239.2</v>
      </c>
      <c r="BL6" s="33">
        <f t="shared" si="7"/>
        <v>1197.82</v>
      </c>
      <c r="BM6" s="33">
        <f t="shared" si="7"/>
        <v>1126.77</v>
      </c>
      <c r="BN6" s="33">
        <f t="shared" si="7"/>
        <v>1044.8</v>
      </c>
      <c r="BO6" s="32" t="str">
        <f>IF(BO7="","",IF(BO7="-","【-】","【"&amp;SUBSTITUTE(TEXT(BO7,"#,##0.00"),"-","△")&amp;"】"))</f>
        <v>【992.47】</v>
      </c>
      <c r="BP6" s="33">
        <f>IF(BP7="",NA(),BP7)</f>
        <v>55.4</v>
      </c>
      <c r="BQ6" s="33">
        <f t="shared" ref="BQ6:BY6" si="8">IF(BQ7="",NA(),BQ7)</f>
        <v>52.6</v>
      </c>
      <c r="BR6" s="33">
        <f t="shared" si="8"/>
        <v>46.68</v>
      </c>
      <c r="BS6" s="33">
        <f t="shared" si="8"/>
        <v>46.73</v>
      </c>
      <c r="BT6" s="33">
        <f t="shared" si="8"/>
        <v>45.26</v>
      </c>
      <c r="BU6" s="33">
        <f t="shared" si="8"/>
        <v>53.42</v>
      </c>
      <c r="BV6" s="33">
        <f t="shared" si="8"/>
        <v>51.56</v>
      </c>
      <c r="BW6" s="33">
        <f t="shared" si="8"/>
        <v>51.03</v>
      </c>
      <c r="BX6" s="33">
        <f t="shared" si="8"/>
        <v>50.9</v>
      </c>
      <c r="BY6" s="33">
        <f t="shared" si="8"/>
        <v>50.82</v>
      </c>
      <c r="BZ6" s="32" t="str">
        <f>IF(BZ7="","",IF(BZ7="-","【-】","【"&amp;SUBSTITUTE(TEXT(BZ7,"#,##0.00"),"-","△")&amp;"】"))</f>
        <v>【51.49】</v>
      </c>
      <c r="CA6" s="33">
        <f>IF(CA7="",NA(),CA7)</f>
        <v>312.94</v>
      </c>
      <c r="CB6" s="33">
        <f t="shared" ref="CB6:CJ6" si="9">IF(CB7="",NA(),CB7)</f>
        <v>329.91</v>
      </c>
      <c r="CC6" s="33">
        <f t="shared" si="9"/>
        <v>372.42</v>
      </c>
      <c r="CD6" s="33">
        <f t="shared" si="9"/>
        <v>372.34</v>
      </c>
      <c r="CE6" s="33">
        <f t="shared" si="9"/>
        <v>393.4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53.85</v>
      </c>
      <c r="CM6" s="33">
        <f t="shared" ref="CM6:CU6" si="10">IF(CM7="",NA(),CM7)</f>
        <v>51.21</v>
      </c>
      <c r="CN6" s="33">
        <f t="shared" si="10"/>
        <v>51.88</v>
      </c>
      <c r="CO6" s="33">
        <f t="shared" si="10"/>
        <v>52.8</v>
      </c>
      <c r="CP6" s="33">
        <f t="shared" si="10"/>
        <v>52.95</v>
      </c>
      <c r="CQ6" s="33">
        <f t="shared" si="10"/>
        <v>54.23</v>
      </c>
      <c r="CR6" s="33">
        <f t="shared" si="10"/>
        <v>55.2</v>
      </c>
      <c r="CS6" s="33">
        <f t="shared" si="10"/>
        <v>54.74</v>
      </c>
      <c r="CT6" s="33">
        <f t="shared" si="10"/>
        <v>53.78</v>
      </c>
      <c r="CU6" s="33">
        <f t="shared" si="10"/>
        <v>53.24</v>
      </c>
      <c r="CV6" s="32" t="str">
        <f>IF(CV7="","",IF(CV7="-","【-】","【"&amp;SUBSTITUTE(TEXT(CV7,"#,##0.00"),"-","△")&amp;"】"))</f>
        <v>【53.32】</v>
      </c>
      <c r="CW6" s="33">
        <f>IF(CW7="",NA(),CW7)</f>
        <v>84.61</v>
      </c>
      <c r="CX6" s="33">
        <f t="shared" ref="CX6:DF6" si="11">IF(CX7="",NA(),CX7)</f>
        <v>87.65</v>
      </c>
      <c r="CY6" s="33">
        <f t="shared" si="11"/>
        <v>89.17</v>
      </c>
      <c r="CZ6" s="33">
        <f t="shared" si="11"/>
        <v>91.66</v>
      </c>
      <c r="DA6" s="33">
        <f t="shared" si="11"/>
        <v>92.49</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352012</v>
      </c>
      <c r="D7" s="35">
        <v>47</v>
      </c>
      <c r="E7" s="35">
        <v>17</v>
      </c>
      <c r="F7" s="35">
        <v>5</v>
      </c>
      <c r="G7" s="35">
        <v>0</v>
      </c>
      <c r="H7" s="35" t="s">
        <v>96</v>
      </c>
      <c r="I7" s="35" t="s">
        <v>97</v>
      </c>
      <c r="J7" s="35" t="s">
        <v>98</v>
      </c>
      <c r="K7" s="35" t="s">
        <v>99</v>
      </c>
      <c r="L7" s="35" t="s">
        <v>100</v>
      </c>
      <c r="M7" s="36" t="s">
        <v>101</v>
      </c>
      <c r="N7" s="36" t="s">
        <v>102</v>
      </c>
      <c r="O7" s="36">
        <v>2.63</v>
      </c>
      <c r="P7" s="36">
        <v>99.25</v>
      </c>
      <c r="Q7" s="36">
        <v>3279</v>
      </c>
      <c r="R7" s="36">
        <v>275242</v>
      </c>
      <c r="S7" s="36">
        <v>715.89</v>
      </c>
      <c r="T7" s="36">
        <v>384.48</v>
      </c>
      <c r="U7" s="36">
        <v>7188</v>
      </c>
      <c r="V7" s="36">
        <v>4.21</v>
      </c>
      <c r="W7" s="36">
        <v>1707.36</v>
      </c>
      <c r="X7" s="36">
        <v>72.02</v>
      </c>
      <c r="Y7" s="36">
        <v>69.7</v>
      </c>
      <c r="Z7" s="36">
        <v>65.459999999999994</v>
      </c>
      <c r="AA7" s="36">
        <v>65.569999999999993</v>
      </c>
      <c r="AB7" s="36">
        <v>64.27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1198.4100000000001</v>
      </c>
      <c r="BF7" s="36">
        <v>1163.72</v>
      </c>
      <c r="BG7" s="36">
        <v>1082.3</v>
      </c>
      <c r="BH7" s="36">
        <v>1006.39</v>
      </c>
      <c r="BI7" s="36">
        <v>944.23</v>
      </c>
      <c r="BJ7" s="36">
        <v>1267.26</v>
      </c>
      <c r="BK7" s="36">
        <v>1239.2</v>
      </c>
      <c r="BL7" s="36">
        <v>1197.82</v>
      </c>
      <c r="BM7" s="36">
        <v>1126.77</v>
      </c>
      <c r="BN7" s="36">
        <v>1044.8</v>
      </c>
      <c r="BO7" s="36">
        <v>992.47</v>
      </c>
      <c r="BP7" s="36">
        <v>55.4</v>
      </c>
      <c r="BQ7" s="36">
        <v>52.6</v>
      </c>
      <c r="BR7" s="36">
        <v>46.68</v>
      </c>
      <c r="BS7" s="36">
        <v>46.73</v>
      </c>
      <c r="BT7" s="36">
        <v>45.26</v>
      </c>
      <c r="BU7" s="36">
        <v>53.42</v>
      </c>
      <c r="BV7" s="36">
        <v>51.56</v>
      </c>
      <c r="BW7" s="36">
        <v>51.03</v>
      </c>
      <c r="BX7" s="36">
        <v>50.9</v>
      </c>
      <c r="BY7" s="36">
        <v>50.82</v>
      </c>
      <c r="BZ7" s="36">
        <v>51.49</v>
      </c>
      <c r="CA7" s="36">
        <v>312.94</v>
      </c>
      <c r="CB7" s="36">
        <v>329.91</v>
      </c>
      <c r="CC7" s="36">
        <v>372.42</v>
      </c>
      <c r="CD7" s="36">
        <v>372.34</v>
      </c>
      <c r="CE7" s="36">
        <v>393.4</v>
      </c>
      <c r="CF7" s="36">
        <v>269.12</v>
      </c>
      <c r="CG7" s="36">
        <v>283.26</v>
      </c>
      <c r="CH7" s="36">
        <v>289.60000000000002</v>
      </c>
      <c r="CI7" s="36">
        <v>293.27</v>
      </c>
      <c r="CJ7" s="36">
        <v>300.52</v>
      </c>
      <c r="CK7" s="36">
        <v>295.10000000000002</v>
      </c>
      <c r="CL7" s="36">
        <v>53.85</v>
      </c>
      <c r="CM7" s="36">
        <v>51.21</v>
      </c>
      <c r="CN7" s="36">
        <v>51.88</v>
      </c>
      <c r="CO7" s="36">
        <v>52.8</v>
      </c>
      <c r="CP7" s="36">
        <v>52.95</v>
      </c>
      <c r="CQ7" s="36">
        <v>54.23</v>
      </c>
      <c r="CR7" s="36">
        <v>55.2</v>
      </c>
      <c r="CS7" s="36">
        <v>54.74</v>
      </c>
      <c r="CT7" s="36">
        <v>53.78</v>
      </c>
      <c r="CU7" s="36">
        <v>53.24</v>
      </c>
      <c r="CV7" s="36">
        <v>53.32</v>
      </c>
      <c r="CW7" s="36">
        <v>84.61</v>
      </c>
      <c r="CX7" s="36">
        <v>87.65</v>
      </c>
      <c r="CY7" s="36">
        <v>89.17</v>
      </c>
      <c r="CZ7" s="36">
        <v>91.66</v>
      </c>
      <c r="DA7" s="36">
        <v>92.49</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2016-02-03T09:16:58Z</dcterms:created>
  <dcterms:modified xsi:type="dcterms:W3CDTF">2016-02-19T05:31:11Z</dcterms:modified>
  <cp:category/>
</cp:coreProperties>
</file>