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15" yWindow="-15" windowWidth="19230" windowHeight="1072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<sst xmlns="http://schemas.openxmlformats.org/spreadsheetml/2006/main" count="276" uniqueCount="111">
  <si>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</si>
  <si>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</si>
  <si>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</si>
  <si>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</si>
  <si>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</si>
  <si>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</si>
  <si>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</si>
  <si>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</si>
  <si>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</si>
  <si>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</si>
  <si>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</si>
  <si>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</si>
  <si>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</si>
  <si>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</si>
  <si>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</si>
  <si>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</si>
  <si>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</si>
  <si>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</si>
  <si>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</si>
  <si>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</si>
  <si>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</si>
  <si>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</si>
  <si>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</si>
  <si>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</si>
  <si>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</si>
  <si>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</si>
  <si>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</si>
  <si>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</si>
  <si>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</si>
  <si>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</si>
  <si>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</si>
  <si>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</si>
  <si>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</si>
  <si>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</si>
  <si>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</si>
  <si>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</si>
  <si>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</si>
  <si>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</si>
  <si>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</si>
  <si>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</si>
  <si>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</si>
  <si>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</si>
  <si>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</si>
  <si>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</si>
  <si>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</si>
  <si>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</si>
  <si>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</si>
  <si>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</si>
  <si>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</si>
  <si>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</si>
  <si>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</si>
  <si>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</si>
  <si>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</si>
  <si>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</si>
  <si>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</si>
  <si>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</si>
  <si>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</si>
  <si>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</si>
  <si>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</si>
  <si>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</si>
  <si>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</si>
  <si>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</si>
  <si>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</si>
  <si>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</si>
  <si>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</si>
  <si>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</si>
  <si>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</si>
  <si>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</si>
  <si>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</si>
  <si>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</si>
  <si>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</si>
  <si>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</si>
  <si>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</si>
  <si>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</si>
  <si>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</si>
  <si>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</si>
  <si>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</si>
  <si>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</si>
  <si>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</si>
  <si>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</si>
  <si>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</si>
  <si>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</si>
  <si>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</si>
  <si>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</si>
  <si>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</si>
  <si>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</si>
  <si>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</si>
  <si>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</si>
  <si>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</si>
  <si>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</si>
  <si>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</si>
  <si>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</si>
  <si>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</si>
  <si>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</si>
  <si>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</si>
  <si>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</si>
  <si>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宇部市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</si>
  <si>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</si>
  <si>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</si>
  <si>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</si>
  <si>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</si>
  <si>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</si>
  <si>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</si>
  <si>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</si>
  <si>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</si>
  <si>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</si>
  <si>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</si>
  <si>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</si>
  <si>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本市と山陽小野田市の水道水源である小野湖の水質保全も目的としている。人口減少による使用料収入の減少が見込まれるが、経営の健全性を考慮し維持管理費の縮減に今後も努力していく。</t>
    <rPh sb="1" eb="2">
      <t>ホン</t>
    </rPh>
    <rPh sb="2" eb="3">
      <t>シ</t>
    </rPh>
    <rPh sb="4" eb="6">
      <t>サンヨウ</t>
    </rPh>
    <rPh sb="6" eb="10">
      <t>オノダシ</t>
    </rPh>
    <rPh sb="11" eb="13">
      <t>スイドウ</t>
    </rPh>
    <rPh sb="13" eb="15">
      <t>スイゲン</t>
    </rPh>
    <rPh sb="18" eb="20">
      <t>オノ</t>
    </rPh>
    <rPh sb="20" eb="21">
      <t>コ</t>
    </rPh>
    <rPh sb="22" eb="24">
      <t>スイシツ</t>
    </rPh>
    <rPh sb="24" eb="26">
      <t>ホゼン</t>
    </rPh>
    <rPh sb="27" eb="29">
      <t>モクテキ</t>
    </rPh>
    <rPh sb="35" eb="37">
      <t>ジンコウ</t>
    </rPh>
    <rPh sb="37" eb="39">
      <t>ゲンショウ</t>
    </rPh>
    <rPh sb="42" eb="44">
      <t>シヨウ</t>
    </rPh>
    <rPh sb="44" eb="45">
      <t>リョウ</t>
    </rPh>
    <rPh sb="45" eb="47">
      <t>シュウニュウ</t>
    </rPh>
    <rPh sb="48" eb="50">
      <t>ゲンショウ</t>
    </rPh>
    <rPh sb="51" eb="53">
      <t>ミコ</t>
    </rPh>
    <rPh sb="58" eb="60">
      <t>ケイエイ</t>
    </rPh>
    <rPh sb="61" eb="64">
      <t>ケンゼンセイ</t>
    </rPh>
    <rPh sb="65" eb="67">
      <t>コウリョ</t>
    </rPh>
    <rPh sb="68" eb="70">
      <t>イジ</t>
    </rPh>
    <rPh sb="70" eb="72">
      <t>カンリ</t>
    </rPh>
    <rPh sb="72" eb="73">
      <t>ヒ</t>
    </rPh>
    <rPh sb="74" eb="76">
      <t>シュクゲン</t>
    </rPh>
    <rPh sb="77" eb="79">
      <t>コンゴ</t>
    </rPh>
    <rPh sb="80" eb="82">
      <t>ドリョク</t>
    </rPh>
    <phoneticPr fontId="4"/>
  </si>
  <si>
    <t xml:space="preserve">  水洗化率は100％であるが、処理人口が計画より減少したため有収水量が減少し、施設利用率も低くなっている。
　このため汚水処理原価は高く、使用料は本市の公共下水道使用料に単価を合せているため、汚水処理原価と乖離している。
　また、営業収益が少ないため類似団体及び全国平均に比べて企業債残高対事業規模比率は高く、経費回収率は低くなっている。</t>
    <rPh sb="2" eb="5">
      <t>スイセンカ</t>
    </rPh>
    <rPh sb="5" eb="6">
      <t>リツ</t>
    </rPh>
    <rPh sb="16" eb="18">
      <t>ショリ</t>
    </rPh>
    <rPh sb="18" eb="20">
      <t>ジンコウ</t>
    </rPh>
    <rPh sb="21" eb="23">
      <t>ケイカク</t>
    </rPh>
    <rPh sb="25" eb="27">
      <t>ゲンショウ</t>
    </rPh>
    <rPh sb="31" eb="33">
      <t>ユウシュウ</t>
    </rPh>
    <rPh sb="33" eb="35">
      <t>スイリョウ</t>
    </rPh>
    <rPh sb="36" eb="38">
      <t>ゲンショウ</t>
    </rPh>
    <rPh sb="40" eb="42">
      <t>シセツ</t>
    </rPh>
    <rPh sb="42" eb="45">
      <t>リヨウリツ</t>
    </rPh>
    <rPh sb="46" eb="47">
      <t>ヒク</t>
    </rPh>
    <rPh sb="60" eb="62">
      <t>オスイ</t>
    </rPh>
    <rPh sb="62" eb="64">
      <t>ショリ</t>
    </rPh>
    <rPh sb="64" eb="66">
      <t>ゲンカ</t>
    </rPh>
    <rPh sb="67" eb="68">
      <t>タカ</t>
    </rPh>
    <rPh sb="70" eb="73">
      <t>シヨウリョウ</t>
    </rPh>
    <rPh sb="97" eb="99">
      <t>オスイ</t>
    </rPh>
    <rPh sb="99" eb="101">
      <t>ショリ</t>
    </rPh>
    <rPh sb="101" eb="103">
      <t>ゲンカ</t>
    </rPh>
    <rPh sb="104" eb="106">
      <t>カイリ</t>
    </rPh>
    <rPh sb="116" eb="118">
      <t>エイギョウ</t>
    </rPh>
    <rPh sb="118" eb="120">
      <t>シュウエキ</t>
    </rPh>
    <rPh sb="121" eb="122">
      <t>スク</t>
    </rPh>
    <rPh sb="126" eb="128">
      <t>ルイジ</t>
    </rPh>
    <rPh sb="128" eb="130">
      <t>ダンタイ</t>
    </rPh>
    <rPh sb="130" eb="131">
      <t>オヨ</t>
    </rPh>
    <rPh sb="132" eb="134">
      <t>ゼンコク</t>
    </rPh>
    <rPh sb="134" eb="136">
      <t>ヘイキン</t>
    </rPh>
    <rPh sb="137" eb="138">
      <t>クラ</t>
    </rPh>
    <rPh sb="140" eb="142">
      <t>キギョウ</t>
    </rPh>
    <rPh sb="142" eb="143">
      <t>サイ</t>
    </rPh>
    <rPh sb="143" eb="145">
      <t>ザンダカ</t>
    </rPh>
    <rPh sb="145" eb="146">
      <t>タイ</t>
    </rPh>
    <rPh sb="146" eb="148">
      <t>ジギョウ</t>
    </rPh>
    <rPh sb="148" eb="150">
      <t>キボ</t>
    </rPh>
    <rPh sb="150" eb="152">
      <t>ヒリツ</t>
    </rPh>
    <rPh sb="153" eb="154">
      <t>タカ</t>
    </rPh>
    <rPh sb="156" eb="158">
      <t>ケイヒ</t>
    </rPh>
    <rPh sb="158" eb="160">
      <t>カイシュウ</t>
    </rPh>
    <rPh sb="160" eb="161">
      <t>リツ</t>
    </rPh>
    <rPh sb="162" eb="163">
      <t>ヒク</t>
    </rPh>
    <phoneticPr fontId="4"/>
  </si>
  <si>
    <t>　本市の特定地域生活排水施設は、平成１７年度から平成２１年度にかけ設置し、事業は完了している。
　処理施設は適正に維持管理を行ってきたが、ブロワや浄化槽内の機器の修繕がみられる。</t>
    <rPh sb="1" eb="2">
      <t>ホン</t>
    </rPh>
    <rPh sb="2" eb="3">
      <t>シ</t>
    </rPh>
    <rPh sb="4" eb="6">
      <t>トクテイ</t>
    </rPh>
    <rPh sb="6" eb="8">
      <t>チイキ</t>
    </rPh>
    <rPh sb="8" eb="10">
      <t>セイカツ</t>
    </rPh>
    <rPh sb="10" eb="12">
      <t>ハイスイ</t>
    </rPh>
    <rPh sb="12" eb="14">
      <t>シセツ</t>
    </rPh>
    <rPh sb="16" eb="18">
      <t>ヘイセイ</t>
    </rPh>
    <rPh sb="20" eb="21">
      <t>ネン</t>
    </rPh>
    <rPh sb="21" eb="22">
      <t>ド</t>
    </rPh>
    <rPh sb="24" eb="26">
      <t>ヘイセイ</t>
    </rPh>
    <rPh sb="28" eb="29">
      <t>ネン</t>
    </rPh>
    <rPh sb="29" eb="30">
      <t>ド</t>
    </rPh>
    <rPh sb="33" eb="35">
      <t>セッチ</t>
    </rPh>
    <rPh sb="37" eb="39">
      <t>ジギョウ</t>
    </rPh>
    <rPh sb="40" eb="42">
      <t>カンリョウ</t>
    </rPh>
    <rPh sb="49" eb="51">
      <t>ショリ</t>
    </rPh>
    <rPh sb="51" eb="53">
      <t>シセツ</t>
    </rPh>
    <rPh sb="54" eb="56">
      <t>テキセイ</t>
    </rPh>
    <rPh sb="57" eb="59">
      <t>イジ</t>
    </rPh>
    <rPh sb="59" eb="61">
      <t>カンリ</t>
    </rPh>
    <rPh sb="62" eb="63">
      <t>オコナ</t>
    </rPh>
    <rPh sb="73" eb="76">
      <t>ジョウカソウ</t>
    </rPh>
    <rPh sb="76" eb="77">
      <t>ナイ</t>
    </rPh>
    <rPh sb="78" eb="80">
      <t>キキ</t>
    </rPh>
    <rPh sb="81" eb="83">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</si>
</sst>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161152"/>
        <c:axId val="17086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1161152"/>
        <c:axId val="170869072"/>
      </c:lineChart>
      <c:dateAx>
        <c:axId val="171161152"/>
        <c:scaling>
          <c:orientation val="minMax"/>
        </c:scaling>
        <c:delete val="1"/>
        <c:axPos val="b"/>
        <c:numFmt formatCode="ge" sourceLinked="1"/>
        <c:majorTickMark val="none"/>
        <c:minorTickMark val="none"/>
        <c:tickLblPos val="none"/>
        <c:crossAx val="170869072"/>
        <c:crosses val="autoZero"/>
        <c:auto val="1"/>
        <c:lblOffset val="100"/>
        <c:baseTimeUnit val="years"/>
      </c:dateAx>
      <c:valAx>
        <c:axId val="17086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31.15</c:v>
                </c:pt>
              </c:numCache>
            </c:numRef>
          </c:val>
        </c:ser>
        <c:dLbls>
          <c:showLegendKey val="0"/>
          <c:showVal val="0"/>
          <c:showCatName val="0"/>
          <c:showSerName val="0"/>
          <c:showPercent val="0"/>
          <c:showBubbleSize val="0"/>
        </c:dLbls>
        <c:gapWidth val="150"/>
        <c:axId val="171574744"/>
        <c:axId val="19066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59.08</c:v>
                </c:pt>
              </c:numCache>
            </c:numRef>
          </c:val>
          <c:smooth val="0"/>
        </c:ser>
        <c:dLbls>
          <c:showLegendKey val="0"/>
          <c:showVal val="0"/>
          <c:showCatName val="0"/>
          <c:showSerName val="0"/>
          <c:showPercent val="0"/>
          <c:showBubbleSize val="0"/>
        </c:dLbls>
        <c:marker val="1"/>
        <c:smooth val="0"/>
        <c:axId val="171574744"/>
        <c:axId val="190668912"/>
      </c:lineChart>
      <c:dateAx>
        <c:axId val="171574744"/>
        <c:scaling>
          <c:orientation val="minMax"/>
        </c:scaling>
        <c:delete val="1"/>
        <c:axPos val="b"/>
        <c:numFmt formatCode="ge" sourceLinked="1"/>
        <c:majorTickMark val="none"/>
        <c:minorTickMark val="none"/>
        <c:tickLblPos val="none"/>
        <c:crossAx val="190668912"/>
        <c:crosses val="autoZero"/>
        <c:auto val="1"/>
        <c:lblOffset val="100"/>
        <c:baseTimeUnit val="years"/>
      </c:dateAx>
      <c:valAx>
        <c:axId val="19066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7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100</c:v>
                </c:pt>
              </c:numCache>
            </c:numRef>
          </c:val>
        </c:ser>
        <c:dLbls>
          <c:showLegendKey val="0"/>
          <c:showVal val="0"/>
          <c:showCatName val="0"/>
          <c:showSerName val="0"/>
          <c:showPercent val="0"/>
          <c:showBubbleSize val="0"/>
        </c:dLbls>
        <c:gapWidth val="150"/>
        <c:axId val="190670088"/>
        <c:axId val="19067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77.12</c:v>
                </c:pt>
              </c:numCache>
            </c:numRef>
          </c:val>
          <c:smooth val="0"/>
        </c:ser>
        <c:dLbls>
          <c:showLegendKey val="0"/>
          <c:showVal val="0"/>
          <c:showCatName val="0"/>
          <c:showSerName val="0"/>
          <c:showPercent val="0"/>
          <c:showBubbleSize val="0"/>
        </c:dLbls>
        <c:marker val="1"/>
        <c:smooth val="0"/>
        <c:axId val="190670088"/>
        <c:axId val="190670480"/>
      </c:lineChart>
      <c:dateAx>
        <c:axId val="190670088"/>
        <c:scaling>
          <c:orientation val="minMax"/>
        </c:scaling>
        <c:delete val="1"/>
        <c:axPos val="b"/>
        <c:numFmt formatCode="ge" sourceLinked="1"/>
        <c:majorTickMark val="none"/>
        <c:minorTickMark val="none"/>
        <c:tickLblPos val="none"/>
        <c:crossAx val="190670480"/>
        <c:crosses val="autoZero"/>
        <c:auto val="1"/>
        <c:lblOffset val="100"/>
        <c:baseTimeUnit val="years"/>
      </c:dateAx>
      <c:valAx>
        <c:axId val="19067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7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96.25</c:v>
                </c:pt>
              </c:numCache>
            </c:numRef>
          </c:val>
        </c:ser>
        <c:dLbls>
          <c:showLegendKey val="0"/>
          <c:showVal val="0"/>
          <c:showCatName val="0"/>
          <c:showSerName val="0"/>
          <c:showPercent val="0"/>
          <c:showBubbleSize val="0"/>
        </c:dLbls>
        <c:gapWidth val="150"/>
        <c:axId val="170868536"/>
        <c:axId val="17132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868536"/>
        <c:axId val="171326928"/>
      </c:lineChart>
      <c:dateAx>
        <c:axId val="170868536"/>
        <c:scaling>
          <c:orientation val="minMax"/>
        </c:scaling>
        <c:delete val="1"/>
        <c:axPos val="b"/>
        <c:numFmt formatCode="ge" sourceLinked="1"/>
        <c:majorTickMark val="none"/>
        <c:minorTickMark val="none"/>
        <c:tickLblPos val="none"/>
        <c:crossAx val="171326928"/>
        <c:crosses val="autoZero"/>
        <c:auto val="1"/>
        <c:lblOffset val="100"/>
        <c:baseTimeUnit val="years"/>
      </c:dateAx>
      <c:valAx>
        <c:axId val="17132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6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61520"/>
        <c:axId val="17136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61520"/>
        <c:axId val="171366000"/>
      </c:lineChart>
      <c:dateAx>
        <c:axId val="171361520"/>
        <c:scaling>
          <c:orientation val="minMax"/>
        </c:scaling>
        <c:delete val="1"/>
        <c:axPos val="b"/>
        <c:numFmt formatCode="ge" sourceLinked="1"/>
        <c:majorTickMark val="none"/>
        <c:minorTickMark val="none"/>
        <c:tickLblPos val="none"/>
        <c:crossAx val="171366000"/>
        <c:crosses val="autoZero"/>
        <c:auto val="1"/>
        <c:lblOffset val="100"/>
        <c:baseTimeUnit val="years"/>
      </c:dateAx>
      <c:valAx>
        <c:axId val="17136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6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41128"/>
        <c:axId val="17134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41128"/>
        <c:axId val="171341512"/>
      </c:lineChart>
      <c:dateAx>
        <c:axId val="171341128"/>
        <c:scaling>
          <c:orientation val="minMax"/>
        </c:scaling>
        <c:delete val="1"/>
        <c:axPos val="b"/>
        <c:numFmt formatCode="ge" sourceLinked="1"/>
        <c:majorTickMark val="none"/>
        <c:minorTickMark val="none"/>
        <c:tickLblPos val="none"/>
        <c:crossAx val="171341512"/>
        <c:crosses val="autoZero"/>
        <c:auto val="1"/>
        <c:lblOffset val="100"/>
        <c:baseTimeUnit val="years"/>
      </c:dateAx>
      <c:valAx>
        <c:axId val="17134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4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161960"/>
        <c:axId val="171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161960"/>
        <c:axId val="171491584"/>
      </c:lineChart>
      <c:dateAx>
        <c:axId val="170161960"/>
        <c:scaling>
          <c:orientation val="minMax"/>
        </c:scaling>
        <c:delete val="1"/>
        <c:axPos val="b"/>
        <c:numFmt formatCode="ge" sourceLinked="1"/>
        <c:majorTickMark val="none"/>
        <c:minorTickMark val="none"/>
        <c:tickLblPos val="none"/>
        <c:crossAx val="171491584"/>
        <c:crosses val="autoZero"/>
        <c:auto val="1"/>
        <c:lblOffset val="100"/>
        <c:baseTimeUnit val="years"/>
      </c:dateAx>
      <c:valAx>
        <c:axId val="171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6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494328"/>
        <c:axId val="1714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494328"/>
        <c:axId val="171494720"/>
      </c:lineChart>
      <c:dateAx>
        <c:axId val="171494328"/>
        <c:scaling>
          <c:orientation val="minMax"/>
        </c:scaling>
        <c:delete val="1"/>
        <c:axPos val="b"/>
        <c:numFmt formatCode="ge" sourceLinked="1"/>
        <c:majorTickMark val="none"/>
        <c:minorTickMark val="none"/>
        <c:tickLblPos val="none"/>
        <c:crossAx val="171494720"/>
        <c:crosses val="autoZero"/>
        <c:auto val="1"/>
        <c:lblOffset val="100"/>
        <c:baseTimeUnit val="years"/>
      </c:dateAx>
      <c:valAx>
        <c:axId val="1714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9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727.81</c:v>
                </c:pt>
              </c:numCache>
            </c:numRef>
          </c:val>
        </c:ser>
        <c:dLbls>
          <c:showLegendKey val="0"/>
          <c:showVal val="0"/>
          <c:showCatName val="0"/>
          <c:showSerName val="0"/>
          <c:showPercent val="0"/>
          <c:showBubbleSize val="0"/>
        </c:dLbls>
        <c:gapWidth val="150"/>
        <c:axId val="171493936"/>
        <c:axId val="17149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416.91</c:v>
                </c:pt>
              </c:numCache>
            </c:numRef>
          </c:val>
          <c:smooth val="0"/>
        </c:ser>
        <c:dLbls>
          <c:showLegendKey val="0"/>
          <c:showVal val="0"/>
          <c:showCatName val="0"/>
          <c:showSerName val="0"/>
          <c:showPercent val="0"/>
          <c:showBubbleSize val="0"/>
        </c:dLbls>
        <c:marker val="1"/>
        <c:smooth val="0"/>
        <c:axId val="171493936"/>
        <c:axId val="171493544"/>
      </c:lineChart>
      <c:dateAx>
        <c:axId val="171493936"/>
        <c:scaling>
          <c:orientation val="minMax"/>
        </c:scaling>
        <c:delete val="1"/>
        <c:axPos val="b"/>
        <c:numFmt formatCode="ge" sourceLinked="1"/>
        <c:majorTickMark val="none"/>
        <c:minorTickMark val="none"/>
        <c:tickLblPos val="none"/>
        <c:crossAx val="171493544"/>
        <c:crosses val="autoZero"/>
        <c:auto val="1"/>
        <c:lblOffset val="100"/>
        <c:baseTimeUnit val="years"/>
      </c:dateAx>
      <c:valAx>
        <c:axId val="17149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9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16.899999999999999</c:v>
                </c:pt>
              </c:numCache>
            </c:numRef>
          </c:val>
        </c:ser>
        <c:dLbls>
          <c:showLegendKey val="0"/>
          <c:showVal val="0"/>
          <c:showCatName val="0"/>
          <c:showSerName val="0"/>
          <c:showPercent val="0"/>
          <c:showBubbleSize val="0"/>
        </c:dLbls>
        <c:gapWidth val="150"/>
        <c:axId val="171571608"/>
        <c:axId val="1715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57.93</c:v>
                </c:pt>
              </c:numCache>
            </c:numRef>
          </c:val>
          <c:smooth val="0"/>
        </c:ser>
        <c:dLbls>
          <c:showLegendKey val="0"/>
          <c:showVal val="0"/>
          <c:showCatName val="0"/>
          <c:showSerName val="0"/>
          <c:showPercent val="0"/>
          <c:showBubbleSize val="0"/>
        </c:dLbls>
        <c:marker val="1"/>
        <c:smooth val="0"/>
        <c:axId val="171571608"/>
        <c:axId val="171572000"/>
      </c:lineChart>
      <c:dateAx>
        <c:axId val="171571608"/>
        <c:scaling>
          <c:orientation val="minMax"/>
        </c:scaling>
        <c:delete val="1"/>
        <c:axPos val="b"/>
        <c:numFmt formatCode="ge" sourceLinked="1"/>
        <c:majorTickMark val="none"/>
        <c:minorTickMark val="none"/>
        <c:tickLblPos val="none"/>
        <c:crossAx val="171572000"/>
        <c:crosses val="autoZero"/>
        <c:auto val="1"/>
        <c:lblOffset val="100"/>
        <c:baseTimeUnit val="years"/>
      </c:dateAx>
      <c:valAx>
        <c:axId val="1715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7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1003.77</c:v>
                </c:pt>
              </c:numCache>
            </c:numRef>
          </c:val>
        </c:ser>
        <c:dLbls>
          <c:showLegendKey val="0"/>
          <c:showVal val="0"/>
          <c:showCatName val="0"/>
          <c:showSerName val="0"/>
          <c:showPercent val="0"/>
          <c:showBubbleSize val="0"/>
        </c:dLbls>
        <c:gapWidth val="150"/>
        <c:axId val="171573176"/>
        <c:axId val="1715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276.93</c:v>
                </c:pt>
              </c:numCache>
            </c:numRef>
          </c:val>
          <c:smooth val="0"/>
        </c:ser>
        <c:dLbls>
          <c:showLegendKey val="0"/>
          <c:showVal val="0"/>
          <c:showCatName val="0"/>
          <c:showSerName val="0"/>
          <c:showPercent val="0"/>
          <c:showBubbleSize val="0"/>
        </c:dLbls>
        <c:marker val="1"/>
        <c:smooth val="0"/>
        <c:axId val="171573176"/>
        <c:axId val="171573568"/>
      </c:lineChart>
      <c:dateAx>
        <c:axId val="171573176"/>
        <c:scaling>
          <c:orientation val="minMax"/>
        </c:scaling>
        <c:delete val="1"/>
        <c:axPos val="b"/>
        <c:numFmt formatCode="ge" sourceLinked="1"/>
        <c:majorTickMark val="none"/>
        <c:minorTickMark val="none"/>
        <c:tickLblPos val="none"/>
        <c:crossAx val="171573568"/>
        <c:crosses val="autoZero"/>
        <c:auto val="1"/>
        <c:lblOffset val="100"/>
        <c:baseTimeUnit val="years"/>
      </c:dateAx>
      <c:valAx>
        <c:axId val="1715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7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宇部市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170552</v>
      </c>
      <c r="AM8" s="64"/>
      <c r="AN8" s="64"/>
      <c r="AO8" s="64"/>
      <c r="AP8" s="64"/>
      <c r="AQ8" s="64"/>
      <c r="AR8" s="64"/>
      <c r="AS8" s="64"/>
      <c r="AT8" s="63">
        <f>データ!S6</f>
        <v>286.64999999999998</v>
      </c>
      <c r="AU8" s="63"/>
      <c r="AV8" s="63"/>
      <c r="AW8" s="63"/>
      <c r="AX8" s="63"/>
      <c r="AY8" s="63"/>
      <c r="AZ8" s="63"/>
      <c r="BA8" s="63"/>
      <c r="BB8" s="63">
        <f>データ!T6</f>
        <v>594.98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0.16</v>
      </c>
      <c r="Q10" s="63"/>
      <c r="R10" s="63"/>
      <c r="S10" s="63"/>
      <c r="T10" s="63"/>
      <c r="U10" s="63"/>
      <c r="V10" s="63"/>
      <c r="W10" s="63">
        <f>データ!P6</f>
        <v>100</v>
      </c>
      <c r="X10" s="63"/>
      <c r="Y10" s="63"/>
      <c r="Z10" s="63"/>
      <c r="AA10" s="63"/>
      <c r="AB10" s="63"/>
      <c r="AC10" s="63"/>
      <c r="AD10" s="64">
        <f>データ!Q6</f>
        <v>3078</v>
      </c>
      <c r="AE10" s="64"/>
      <c r="AF10" s="64"/>
      <c r="AG10" s="64"/>
      <c r="AH10" s="64"/>
      <c r="AI10" s="64"/>
      <c r="AJ10" s="64"/>
      <c r="AK10" s="2"/>
      <c r="AL10" s="64">
        <f>データ!U6</f>
        <v>280</v>
      </c>
      <c r="AM10" s="64"/>
      <c r="AN10" s="64"/>
      <c r="AO10" s="64"/>
      <c r="AP10" s="64"/>
      <c r="AQ10" s="64"/>
      <c r="AR10" s="64"/>
      <c r="AS10" s="64"/>
      <c r="AT10" s="63">
        <f>データ!V6</f>
        <v>0.14000000000000001</v>
      </c>
      <c r="AU10" s="63"/>
      <c r="AV10" s="63"/>
      <c r="AW10" s="63"/>
      <c r="AX10" s="63"/>
      <c r="AY10" s="63"/>
      <c r="AZ10" s="63"/>
      <c r="BA10" s="63"/>
      <c r="BB10" s="63">
        <f>データ!W6</f>
        <v>2000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352021</v>
      </c>
      <c r="D6" s="31">
        <f t="shared" si="3"/>
        <v>47</v>
      </c>
      <c r="E6" s="31">
        <f t="shared" si="3"/>
        <v>18</v>
      </c>
      <c r="F6" s="31">
        <f t="shared" si="3"/>
        <v>0</v>
      </c>
      <c r="G6" s="31">
        <f t="shared" si="3"/>
        <v>0</v>
      </c>
      <c r="H6" s="31" t="str">
        <f t="shared" si="3"/>
        <v>山口県　宇部市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0.16</v>
      </c>
      <c r="P6" s="32">
        <f t="shared" si="3"/>
        <v>100</v>
      </c>
      <c r="Q6" s="32">
        <f t="shared" si="3"/>
        <v>3078</v>
      </c>
      <c r="R6" s="32">
        <f t="shared" si="3"/>
        <v>170552</v>
      </c>
      <c r="S6" s="32">
        <f t="shared" si="3"/>
        <v>286.64999999999998</v>
      </c>
      <c r="T6" s="32">
        <f t="shared" si="3"/>
        <v>594.98</v>
      </c>
      <c r="U6" s="32">
        <f t="shared" si="3"/>
        <v>280</v>
      </c>
      <c r="V6" s="32">
        <f t="shared" si="3"/>
        <v>0.14000000000000001</v>
      </c>
      <c r="W6" s="32">
        <f t="shared" si="3"/>
        <v>2000</v>
      </c>
      <c r="X6" s="33" t="str">
        <f>IF(X7="",NA(),X7)</f>
        <v>-</v>
      </c>
      <c r="Y6" s="33" t="str">
        <f t="shared" ref="Y6:AG6" si="4">IF(Y7="",NA(),Y7)</f>
        <v>-</v>
      </c>
      <c r="Z6" s="33" t="str">
        <f t="shared" si="4"/>
        <v>-</v>
      </c>
      <c r="AA6" s="33" t="str">
        <f t="shared" si="4"/>
        <v>-</v>
      </c>
      <c r="AB6" s="33">
        <f t="shared" si="4"/>
        <v>96.25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t="str">
        <f t="shared" si="7"/>
        <v>-</v>
      </c>
      <c r="BI6" s="33">
        <f t="shared" si="7"/>
        <v>727.81</v>
      </c>
      <c r="BJ6" s="33" t="str">
        <f t="shared" si="7"/>
        <v>-</v>
      </c>
      <c r="BK6" s="33" t="str">
        <f t="shared" si="7"/>
        <v>-</v>
      </c>
      <c r="BL6" s="33" t="str">
        <f t="shared" si="7"/>
        <v>-</v>
      </c>
      <c r="BM6" s="33" t="str">
        <f t="shared" si="7"/>
        <v>-</v>
      </c>
      <c r="BN6" s="33">
        <f t="shared" si="7"/>
        <v>416.91</v>
      </c>
      <c r="BO6" s="32" t="str">
        <f>IF(BO7="","",IF(BO7="-","【-】","【"&amp;SUBSTITUTE(TEXT(BO7,"#,##0.00"),"-","△")&amp;"】"))</f>
        <v>【375.36】</v>
      </c>
      <c r="BP6" s="33" t="str">
        <f>IF(BP7="",NA(),BP7)</f>
        <v>-</v>
      </c>
      <c r="BQ6" s="33" t="str">
        <f t="shared" ref="BQ6:BY6" si="8">IF(BQ7="",NA(),BQ7)</f>
        <v>-</v>
      </c>
      <c r="BR6" s="33" t="str">
        <f t="shared" si="8"/>
        <v>-</v>
      </c>
      <c r="BS6" s="33" t="str">
        <f t="shared" si="8"/>
        <v>-</v>
      </c>
      <c r="BT6" s="33">
        <f t="shared" si="8"/>
        <v>16.899999999999999</v>
      </c>
      <c r="BU6" s="33" t="str">
        <f t="shared" si="8"/>
        <v>-</v>
      </c>
      <c r="BV6" s="33" t="str">
        <f t="shared" si="8"/>
        <v>-</v>
      </c>
      <c r="BW6" s="33" t="str">
        <f t="shared" si="8"/>
        <v>-</v>
      </c>
      <c r="BX6" s="33" t="str">
        <f t="shared" si="8"/>
        <v>-</v>
      </c>
      <c r="BY6" s="33">
        <f t="shared" si="8"/>
        <v>57.93</v>
      </c>
      <c r="BZ6" s="32" t="str">
        <f>IF(BZ7="","",IF(BZ7="-","【-】","【"&amp;SUBSTITUTE(TEXT(BZ7,"#,##0.00"),"-","△")&amp;"】"))</f>
        <v>【60.44】</v>
      </c>
      <c r="CA6" s="33" t="str">
        <f>IF(CA7="",NA(),CA7)</f>
        <v>-</v>
      </c>
      <c r="CB6" s="33" t="str">
        <f t="shared" ref="CB6:CJ6" si="9">IF(CB7="",NA(),CB7)</f>
        <v>-</v>
      </c>
      <c r="CC6" s="33" t="str">
        <f t="shared" si="9"/>
        <v>-</v>
      </c>
      <c r="CD6" s="33" t="str">
        <f t="shared" si="9"/>
        <v>-</v>
      </c>
      <c r="CE6" s="33">
        <f t="shared" si="9"/>
        <v>1003.77</v>
      </c>
      <c r="CF6" s="33" t="str">
        <f t="shared" si="9"/>
        <v>-</v>
      </c>
      <c r="CG6" s="33" t="str">
        <f t="shared" si="9"/>
        <v>-</v>
      </c>
      <c r="CH6" s="33" t="str">
        <f t="shared" si="9"/>
        <v>-</v>
      </c>
      <c r="CI6" s="33" t="str">
        <f t="shared" si="9"/>
        <v>-</v>
      </c>
      <c r="CJ6" s="33">
        <f t="shared" si="9"/>
        <v>276.93</v>
      </c>
      <c r="CK6" s="32" t="str">
        <f>IF(CK7="","",IF(CK7="-","【-】","【"&amp;SUBSTITUTE(TEXT(CK7,"#,##0.00"),"-","△")&amp;"】"))</f>
        <v>【267.61】</v>
      </c>
      <c r="CL6" s="33" t="str">
        <f>IF(CL7="",NA(),CL7)</f>
        <v>-</v>
      </c>
      <c r="CM6" s="33" t="str">
        <f t="shared" ref="CM6:CU6" si="10">IF(CM7="",NA(),CM7)</f>
        <v>-</v>
      </c>
      <c r="CN6" s="33" t="str">
        <f t="shared" si="10"/>
        <v>-</v>
      </c>
      <c r="CO6" s="33" t="str">
        <f t="shared" si="10"/>
        <v>-</v>
      </c>
      <c r="CP6" s="33">
        <f t="shared" si="10"/>
        <v>31.15</v>
      </c>
      <c r="CQ6" s="33" t="str">
        <f t="shared" si="10"/>
        <v>-</v>
      </c>
      <c r="CR6" s="33" t="str">
        <f t="shared" si="10"/>
        <v>-</v>
      </c>
      <c r="CS6" s="33" t="str">
        <f t="shared" si="10"/>
        <v>-</v>
      </c>
      <c r="CT6" s="33" t="str">
        <f t="shared" si="10"/>
        <v>-</v>
      </c>
      <c r="CU6" s="33">
        <f t="shared" si="10"/>
        <v>59.08</v>
      </c>
      <c r="CV6" s="32" t="str">
        <f>IF(CV7="","",IF(CV7="-","【-】","【"&amp;SUBSTITUTE(TEXT(CV7,"#,##0.00"),"-","△")&amp;"】"))</f>
        <v>【57.75】</v>
      </c>
      <c r="CW6" s="33" t="str">
        <f>IF(CW7="",NA(),CW7)</f>
        <v>-</v>
      </c>
      <c r="CX6" s="33" t="str">
        <f t="shared" ref="CX6:DF6" si="11">IF(CX7="",NA(),CX7)</f>
        <v>-</v>
      </c>
      <c r="CY6" s="33" t="str">
        <f t="shared" si="11"/>
        <v>-</v>
      </c>
      <c r="CZ6" s="33" t="str">
        <f t="shared" si="11"/>
        <v>-</v>
      </c>
      <c r="DA6" s="33">
        <f t="shared" si="11"/>
        <v>100</v>
      </c>
      <c r="DB6" s="33" t="str">
        <f t="shared" si="11"/>
        <v>-</v>
      </c>
      <c r="DC6" s="33" t="str">
        <f t="shared" si="11"/>
        <v>-</v>
      </c>
      <c r="DD6" s="33" t="str">
        <f t="shared" si="11"/>
        <v>-</v>
      </c>
      <c r="DE6" s="33" t="str">
        <f t="shared" si="11"/>
        <v>-</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352021</v>
      </c>
      <c r="D7" s="35">
        <v>47</v>
      </c>
      <c r="E7" s="35">
        <v>18</v>
      </c>
      <c r="F7" s="35">
        <v>0</v>
      </c>
      <c r="G7" s="35">
        <v>0</v>
      </c>
      <c r="H7" s="35" t="s">
        <v>96</v>
      </c>
      <c r="I7" s="35" t="s">
        <v>97</v>
      </c>
      <c r="J7" s="35" t="s">
        <v>98</v>
      </c>
      <c r="K7" s="35" t="s">
        <v>99</v>
      </c>
      <c r="L7" s="35" t="s">
        <v>100</v>
      </c>
      <c r="M7" s="36" t="s">
        <v>101</v>
      </c>
      <c r="N7" s="36" t="s">
        <v>102</v>
      </c>
      <c r="O7" s="36">
        <v>0.16</v>
      </c>
      <c r="P7" s="36">
        <v>100</v>
      </c>
      <c r="Q7" s="36">
        <v>3078</v>
      </c>
      <c r="R7" s="36">
        <v>170552</v>
      </c>
      <c r="S7" s="36">
        <v>286.64999999999998</v>
      </c>
      <c r="T7" s="36">
        <v>594.98</v>
      </c>
      <c r="U7" s="36">
        <v>280</v>
      </c>
      <c r="V7" s="36">
        <v>0.14000000000000001</v>
      </c>
      <c r="W7" s="36">
        <v>2000</v>
      </c>
      <c r="X7" s="36" t="s">
        <v>101</v>
      </c>
      <c r="Y7" s="36" t="s">
        <v>101</v>
      </c>
      <c r="Z7" s="36" t="s">
        <v>101</v>
      </c>
      <c r="AA7" s="36" t="s">
        <v>101</v>
      </c>
      <c r="AB7" s="36">
        <v>96.25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t="s">
        <v>101</v>
      </c>
      <c r="BI7" s="36">
        <v>727.81</v>
      </c>
      <c r="BJ7" s="36" t="s">
        <v>101</v>
      </c>
      <c r="BK7" s="36" t="s">
        <v>101</v>
      </c>
      <c r="BL7" s="36" t="s">
        <v>101</v>
      </c>
      <c r="BM7" s="36" t="s">
        <v>101</v>
      </c>
      <c r="BN7" s="36">
        <v>416.91</v>
      </c>
      <c r="BO7" s="36">
        <v>375.36</v>
      </c>
      <c r="BP7" s="36" t="s">
        <v>101</v>
      </c>
      <c r="BQ7" s="36" t="s">
        <v>101</v>
      </c>
      <c r="BR7" s="36" t="s">
        <v>101</v>
      </c>
      <c r="BS7" s="36" t="s">
        <v>101</v>
      </c>
      <c r="BT7" s="36">
        <v>16.899999999999999</v>
      </c>
      <c r="BU7" s="36" t="s">
        <v>101</v>
      </c>
      <c r="BV7" s="36" t="s">
        <v>101</v>
      </c>
      <c r="BW7" s="36" t="s">
        <v>101</v>
      </c>
      <c r="BX7" s="36" t="s">
        <v>101</v>
      </c>
      <c r="BY7" s="36">
        <v>57.93</v>
      </c>
      <c r="BZ7" s="36">
        <v>60.44</v>
      </c>
      <c r="CA7" s="36" t="s">
        <v>101</v>
      </c>
      <c r="CB7" s="36" t="s">
        <v>101</v>
      </c>
      <c r="CC7" s="36" t="s">
        <v>101</v>
      </c>
      <c r="CD7" s="36" t="s">
        <v>101</v>
      </c>
      <c r="CE7" s="36">
        <v>1003.77</v>
      </c>
      <c r="CF7" s="36" t="s">
        <v>101</v>
      </c>
      <c r="CG7" s="36" t="s">
        <v>101</v>
      </c>
      <c r="CH7" s="36" t="s">
        <v>101</v>
      </c>
      <c r="CI7" s="36" t="s">
        <v>101</v>
      </c>
      <c r="CJ7" s="36">
        <v>276.93</v>
      </c>
      <c r="CK7" s="36">
        <v>267.61</v>
      </c>
      <c r="CL7" s="36" t="s">
        <v>101</v>
      </c>
      <c r="CM7" s="36" t="s">
        <v>101</v>
      </c>
      <c r="CN7" s="36" t="s">
        <v>101</v>
      </c>
      <c r="CO7" s="36" t="s">
        <v>101</v>
      </c>
      <c r="CP7" s="36">
        <v>31.15</v>
      </c>
      <c r="CQ7" s="36" t="s">
        <v>101</v>
      </c>
      <c r="CR7" s="36" t="s">
        <v>101</v>
      </c>
      <c r="CS7" s="36" t="s">
        <v>101</v>
      </c>
      <c r="CT7" s="36" t="s">
        <v>101</v>
      </c>
      <c r="CU7" s="36">
        <v>59.08</v>
      </c>
      <c r="CV7" s="36">
        <v>57.75</v>
      </c>
      <c r="CW7" s="36" t="s">
        <v>101</v>
      </c>
      <c r="CX7" s="36" t="s">
        <v>101</v>
      </c>
      <c r="CY7" s="36" t="s">
        <v>101</v>
      </c>
      <c r="CZ7" s="36" t="s">
        <v>101</v>
      </c>
      <c r="DA7" s="36">
        <v>100</v>
      </c>
      <c r="DB7" s="36" t="s">
        <v>101</v>
      </c>
      <c r="DC7" s="36" t="s">
        <v>101</v>
      </c>
      <c r="DD7" s="36" t="s">
        <v>101</v>
      </c>
      <c r="DE7" s="36" t="s">
        <v>101</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2016-02-17T00:06:08Z</cp:lastPrinted>
  <dcterms:created xsi:type="dcterms:W3CDTF">2016-01-14T11:13:35Z</dcterms:created>
  <dcterms:modified xsi:type="dcterms:W3CDTF">2016-02-17T00:53:58Z</dcterms:modified>
  <cp:category/>
</cp:coreProperties>
</file>