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4020" windowWidth="20520" windowHeight="405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<sst xmlns="http://schemas.openxmlformats.org/spreadsheetml/2006/main" count="221" uniqueCount="111">
  <si>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</si>
  <si>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</si>
  <si>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</si>
  <si>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</si>
  <si>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</si>
  <si>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</si>
  <si>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</si>
  <si>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</si>
  <si>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</si>
  <si>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</si>
  <si>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</si>
  <si>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</si>
  <si>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</si>
  <si>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</si>
  <si>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</si>
  <si>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</si>
  <si>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</si>
  <si>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</si>
  <si>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</si>
  <si>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</si>
  <si>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</si>
  <si>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</si>
  <si>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</si>
  <si>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</si>
  <si>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</si>
  <si>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</si>
  <si>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</si>
  <si>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</si>
  <si>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</si>
  <si>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</si>
  <si>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</si>
  <si>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</si>
  <si>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</si>
  <si>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</si>
  <si>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</si>
  <si>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</si>
  <si>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</si>
  <si>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</si>
  <si>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</si>
  <si>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</si>
  <si>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</si>
  <si>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</si>
  <si>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</si>
  <si>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</si>
  <si>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</si>
  <si>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</si>
  <si>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</si>
  <si>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</si>
  <si>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</si>
  <si>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</si>
  <si>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</si>
  <si>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</si>
  <si>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</si>
  <si>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</si>
  <si>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</si>
  <si>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</si>
  <si>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</si>
  <si>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</si>
  <si>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</si>
  <si>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</si>
  <si>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</si>
  <si>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</si>
  <si>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</si>
  <si>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</si>
  <si>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</si>
  <si>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</si>
  <si>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</si>
  <si>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</si>
  <si>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</si>
  <si>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</si>
  <si>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</si>
  <si>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</si>
  <si>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</si>
  <si>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</si>
  <si>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</si>
  <si>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</si>
  <si>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</si>
  <si>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</si>
  <si>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</si>
  <si>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</si>
  <si>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</si>
  <si>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</si>
  <si>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</si>
  <si>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</si>
  <si>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</si>
  <si>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</si>
  <si>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</si>
  <si>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</si>
  <si>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</si>
  <si>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</si>
  <si>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</si>
  <si>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</si>
  <si>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</si>
  <si>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</si>
  <si>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</si>
  <si>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</si>
  <si>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山口市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</si>
  <si>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</si>
  <si>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</si>
  <si>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</si>
  <si>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</si>
  <si>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</si>
  <si>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</si>
  <si>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</si>
  <si>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</si>
  <si>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</si>
  <si>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</si>
  <si>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</si>
  <si>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各指標ごとに経営の健全性・効率性について分析する。
指標①収益的収支比率
　料金収入は新規継続により、数年は若干の伸びが見込まれるが、その後は処理区域内人口の減少により減少に転じる見込みである。一方、地方債償還金は、平成３３年度までは年々増加するため総収益で賄うことは困難であり、今後も収益的収支比率は低下していく見込みである。
指標④企業債残高対事業規模比率
　本市の農集は８処理区あるがいずれも整備事業は終了しており、新規での借入がないため地方債残高は年々減少しており、比率も年々減少していく。類似団体と比べて低い数値となっている。
指標⑤経費回収率
　汚水処理費のうち、維持管理費は年によって増減があるが、元利償還金が年々増加しており、全体として汚水処理費は増加傾向にある。元利償還金のピークとなる平成２８年度までは汚水処理費は増加傾向になる見込みである。一方、利用料金も増加しているため、経費回収率としては微増傾向にあるものの、類似団体と比較すると低い値となっており、さらなる維持管理費の削減等取り組みが必要である。
指標⑥汚水処理原価
　汚水処理費は増加しているが、有収水量も増加しているため汚水処理原価はほぼ横ばいとなっている。しかしながら、類似団体と比較すると原価は高く、また、有収水量の伸びも鈍化しているため、維持管理費の削減等の取り組みが必要である。
指標⑦施設利用率
　一日平均処理水量がこの２,３年は同水準となっており、利用率は横ばいとなっているが、類似団体と比較すると高い利用率となっている。　
指標⑧水洗化率
　処理告示エリアの拡大とその後の新規接続によりここ数年水洗化率は増減しているが、今後は横ばいで推移していく見込みである。
　</t>
    <rPh sb="0" eb="3">
      <t>カクシヒョウ</t>
    </rPh>
    <rPh sb="6" eb="8">
      <t>ケイエイ</t>
    </rPh>
    <rPh sb="9" eb="12">
      <t>ケンゼンセイ</t>
    </rPh>
    <rPh sb="13" eb="16">
      <t>コウリツセイ</t>
    </rPh>
    <rPh sb="20" eb="22">
      <t>ブンセキ</t>
    </rPh>
    <rPh sb="26" eb="28">
      <t>シヒョウ</t>
    </rPh>
    <rPh sb="29" eb="32">
      <t>シュウエキテキ</t>
    </rPh>
    <rPh sb="32" eb="34">
      <t>シュウシ</t>
    </rPh>
    <rPh sb="34" eb="36">
      <t>ヒリツ</t>
    </rPh>
    <rPh sb="38" eb="40">
      <t>リョウキン</t>
    </rPh>
    <rPh sb="40" eb="42">
      <t>シュウニュウ</t>
    </rPh>
    <rPh sb="43" eb="45">
      <t>シンキ</t>
    </rPh>
    <rPh sb="45" eb="47">
      <t>ケイゾク</t>
    </rPh>
    <rPh sb="51" eb="53">
      <t>スウネン</t>
    </rPh>
    <rPh sb="54" eb="56">
      <t>ジャッカン</t>
    </rPh>
    <rPh sb="57" eb="58">
      <t>ノ</t>
    </rPh>
    <rPh sb="60" eb="62">
      <t>ミコ</t>
    </rPh>
    <rPh sb="69" eb="70">
      <t>ゴ</t>
    </rPh>
    <rPh sb="71" eb="73">
      <t>ショリ</t>
    </rPh>
    <rPh sb="73" eb="76">
      <t>クイキナイ</t>
    </rPh>
    <rPh sb="76" eb="78">
      <t>ジンコウ</t>
    </rPh>
    <rPh sb="79" eb="81">
      <t>ゲンショウ</t>
    </rPh>
    <rPh sb="84" eb="86">
      <t>ゲンショウ</t>
    </rPh>
    <rPh sb="87" eb="88">
      <t>テン</t>
    </rPh>
    <rPh sb="90" eb="92">
      <t>ミコ</t>
    </rPh>
    <rPh sb="97" eb="99">
      <t>イッポウ</t>
    </rPh>
    <rPh sb="100" eb="103">
      <t>チホウサイ</t>
    </rPh>
    <rPh sb="103" eb="105">
      <t>ショウカン</t>
    </rPh>
    <rPh sb="105" eb="106">
      <t>キン</t>
    </rPh>
    <rPh sb="108" eb="110">
      <t>ヘイセイ</t>
    </rPh>
    <rPh sb="112" eb="114">
      <t>ネンド</t>
    </rPh>
    <rPh sb="117" eb="119">
      <t>ネンネン</t>
    </rPh>
    <rPh sb="119" eb="121">
      <t>ゾウカ</t>
    </rPh>
    <rPh sb="125" eb="128">
      <t>ソウシュウエキ</t>
    </rPh>
    <rPh sb="129" eb="130">
      <t>マカナ</t>
    </rPh>
    <rPh sb="134" eb="136">
      <t>コンナン</t>
    </rPh>
    <rPh sb="140" eb="142">
      <t>コンゴ</t>
    </rPh>
    <rPh sb="143" eb="146">
      <t>シュウエキテキ</t>
    </rPh>
    <rPh sb="146" eb="148">
      <t>シュウシ</t>
    </rPh>
    <rPh sb="148" eb="150">
      <t>ヒリツ</t>
    </rPh>
    <rPh sb="151" eb="153">
      <t>テイカ</t>
    </rPh>
    <rPh sb="157" eb="159">
      <t>ミコ</t>
    </rPh>
    <rPh sb="165" eb="167">
      <t>シヒョウ</t>
    </rPh>
    <rPh sb="168" eb="170">
      <t>キギョウ</t>
    </rPh>
    <rPh sb="170" eb="171">
      <t>サイ</t>
    </rPh>
    <rPh sb="171" eb="173">
      <t>ザンダカ</t>
    </rPh>
    <rPh sb="173" eb="174">
      <t>タイ</t>
    </rPh>
    <rPh sb="174" eb="176">
      <t>ジギョウ</t>
    </rPh>
    <rPh sb="176" eb="178">
      <t>キボ</t>
    </rPh>
    <rPh sb="178" eb="180">
      <t>ヒリツ</t>
    </rPh>
    <rPh sb="189" eb="191">
      <t>ショリ</t>
    </rPh>
    <rPh sb="191" eb="192">
      <t>ク</t>
    </rPh>
    <rPh sb="199" eb="201">
      <t>セイビ</t>
    </rPh>
    <rPh sb="201" eb="203">
      <t>ジギョウ</t>
    </rPh>
    <rPh sb="204" eb="206">
      <t>シュウリョウ</t>
    </rPh>
    <rPh sb="211" eb="213">
      <t>シンキ</t>
    </rPh>
    <rPh sb="215" eb="217">
      <t>カリイレ</t>
    </rPh>
    <rPh sb="222" eb="224">
      <t>チホウ</t>
    </rPh>
    <rPh sb="224" eb="225">
      <t>サイ</t>
    </rPh>
    <rPh sb="225" eb="227">
      <t>ザンダカ</t>
    </rPh>
    <rPh sb="228" eb="230">
      <t>ネンネン</t>
    </rPh>
    <rPh sb="230" eb="232">
      <t>ゲンショウ</t>
    </rPh>
    <rPh sb="237" eb="239">
      <t>ヒリツ</t>
    </rPh>
    <rPh sb="240" eb="242">
      <t>ネンネン</t>
    </rPh>
    <rPh sb="242" eb="244">
      <t>ゲンショウ</t>
    </rPh>
    <rPh sb="249" eb="251">
      <t>ルイジ</t>
    </rPh>
    <rPh sb="251" eb="253">
      <t>ダンタイ</t>
    </rPh>
    <rPh sb="254" eb="255">
      <t>クラ</t>
    </rPh>
    <rPh sb="257" eb="258">
      <t>ヒク</t>
    </rPh>
    <rPh sb="259" eb="261">
      <t>スウチ</t>
    </rPh>
    <rPh sb="269" eb="271">
      <t>シヒョウ</t>
    </rPh>
    <rPh sb="272" eb="274">
      <t>ケイヒ</t>
    </rPh>
    <rPh sb="274" eb="276">
      <t>カイシュウ</t>
    </rPh>
    <rPh sb="276" eb="277">
      <t>リツ</t>
    </rPh>
    <rPh sb="279" eb="281">
      <t>オスイ</t>
    </rPh>
    <rPh sb="281" eb="283">
      <t>ショリ</t>
    </rPh>
    <rPh sb="283" eb="284">
      <t>ヒ</t>
    </rPh>
    <rPh sb="288" eb="290">
      <t>イジ</t>
    </rPh>
    <rPh sb="290" eb="293">
      <t>カンリヒ</t>
    </rPh>
    <rPh sb="294" eb="295">
      <t>トシ</t>
    </rPh>
    <rPh sb="299" eb="301">
      <t>ゾウゲン</t>
    </rPh>
    <rPh sb="321" eb="323">
      <t>ゼンタイ</t>
    </rPh>
    <rPh sb="340" eb="342">
      <t>ガンリ</t>
    </rPh>
    <rPh sb="342" eb="345">
      <t>ショウカンキン</t>
    </rPh>
    <rPh sb="352" eb="354">
      <t>ヘイセイ</t>
    </rPh>
    <rPh sb="356" eb="358">
      <t>ネンド</t>
    </rPh>
    <rPh sb="361" eb="363">
      <t>オスイ</t>
    </rPh>
    <rPh sb="363" eb="365">
      <t>ショリ</t>
    </rPh>
    <rPh sb="365" eb="366">
      <t>ヒ</t>
    </rPh>
    <rPh sb="367" eb="369">
      <t>ゾウカ</t>
    </rPh>
    <rPh sb="369" eb="371">
      <t>ケイコウ</t>
    </rPh>
    <rPh sb="374" eb="376">
      <t>ミコ</t>
    </rPh>
    <rPh sb="381" eb="383">
      <t>イッポウ</t>
    </rPh>
    <rPh sb="384" eb="386">
      <t>リヨウ</t>
    </rPh>
    <rPh sb="386" eb="388">
      <t>リョウキン</t>
    </rPh>
    <rPh sb="389" eb="391">
      <t>ゾウカ</t>
    </rPh>
    <rPh sb="398" eb="400">
      <t>ケイヒ</t>
    </rPh>
    <rPh sb="400" eb="402">
      <t>カイシュウ</t>
    </rPh>
    <rPh sb="402" eb="403">
      <t>リツ</t>
    </rPh>
    <rPh sb="407" eb="409">
      <t>ビゾウ</t>
    </rPh>
    <rPh sb="409" eb="411">
      <t>ケイコウ</t>
    </rPh>
    <rPh sb="418" eb="420">
      <t>ルイジ</t>
    </rPh>
    <rPh sb="420" eb="422">
      <t>ダンタイ</t>
    </rPh>
    <rPh sb="423" eb="425">
      <t>ヒカク</t>
    </rPh>
    <rPh sb="428" eb="429">
      <t>ヒク</t>
    </rPh>
    <rPh sb="430" eb="431">
      <t>アタイ</t>
    </rPh>
    <rPh sb="442" eb="444">
      <t>イジ</t>
    </rPh>
    <rPh sb="444" eb="446">
      <t>カンリ</t>
    </rPh>
    <rPh sb="446" eb="447">
      <t>ヒ</t>
    </rPh>
    <rPh sb="448" eb="451">
      <t>サクゲントウ</t>
    </rPh>
    <rPh sb="451" eb="452">
      <t>ト</t>
    </rPh>
    <rPh sb="453" eb="454">
      <t>ク</t>
    </rPh>
    <rPh sb="456" eb="458">
      <t>ヒツヨウ</t>
    </rPh>
    <rPh sb="463" eb="465">
      <t>シヒョウ</t>
    </rPh>
    <rPh sb="466" eb="468">
      <t>オスイ</t>
    </rPh>
    <rPh sb="468" eb="470">
      <t>ショリ</t>
    </rPh>
    <rPh sb="470" eb="472">
      <t>ゲンカ</t>
    </rPh>
    <rPh sb="474" eb="476">
      <t>オスイ</t>
    </rPh>
    <rPh sb="476" eb="478">
      <t>ショリ</t>
    </rPh>
    <rPh sb="478" eb="479">
      <t>ヒ</t>
    </rPh>
    <rPh sb="480" eb="482">
      <t>ゾウカ</t>
    </rPh>
    <rPh sb="585" eb="587">
      <t>シヒョウ</t>
    </rPh>
    <rPh sb="588" eb="590">
      <t>シセツ</t>
    </rPh>
    <rPh sb="590" eb="593">
      <t>リヨウリツ</t>
    </rPh>
    <rPh sb="595" eb="597">
      <t>イチニチ</t>
    </rPh>
    <rPh sb="597" eb="599">
      <t>ヘイキン</t>
    </rPh>
    <rPh sb="599" eb="601">
      <t>ショリ</t>
    </rPh>
    <rPh sb="601" eb="603">
      <t>スイリョウ</t>
    </rPh>
    <rPh sb="609" eb="610">
      <t>ネン</t>
    </rPh>
    <rPh sb="611" eb="614">
      <t>ドウスイジュン</t>
    </rPh>
    <rPh sb="621" eb="624">
      <t>リヨウリツ</t>
    </rPh>
    <rPh sb="625" eb="626">
      <t>ヨコ</t>
    </rPh>
    <rPh sb="636" eb="638">
      <t>ルイジ</t>
    </rPh>
    <rPh sb="638" eb="640">
      <t>ダンタイ</t>
    </rPh>
    <rPh sb="641" eb="643">
      <t>ヒカク</t>
    </rPh>
    <rPh sb="646" eb="647">
      <t>タカ</t>
    </rPh>
    <rPh sb="648" eb="651">
      <t>リヨウリツ</t>
    </rPh>
    <rPh sb="660" eb="662">
      <t>シヒョウ</t>
    </rPh>
    <rPh sb="663" eb="666">
      <t>スイセンカ</t>
    </rPh>
    <rPh sb="666" eb="667">
      <t>リツ</t>
    </rPh>
    <rPh sb="669" eb="671">
      <t>ショリ</t>
    </rPh>
    <rPh sb="671" eb="673">
      <t>コクジ</t>
    </rPh>
    <rPh sb="677" eb="679">
      <t>カクダイ</t>
    </rPh>
    <rPh sb="682" eb="683">
      <t>ゴ</t>
    </rPh>
    <rPh sb="684" eb="686">
      <t>シンキ</t>
    </rPh>
    <rPh sb="686" eb="688">
      <t>セツゾク</t>
    </rPh>
    <rPh sb="693" eb="695">
      <t>スウネン</t>
    </rPh>
    <rPh sb="695" eb="698">
      <t>スイセンカ</t>
    </rPh>
    <rPh sb="698" eb="699">
      <t>リツ</t>
    </rPh>
    <rPh sb="700" eb="702">
      <t>ゾウゲン</t>
    </rPh>
    <rPh sb="708" eb="710">
      <t>コンゴ</t>
    </rPh>
    <rPh sb="711" eb="712">
      <t>ヨコ</t>
    </rPh>
    <rPh sb="715" eb="717">
      <t>スイイ</t>
    </rPh>
    <rPh sb="721" eb="723">
      <t>ミコ</t>
    </rPh>
    <phoneticPr fontId="4"/>
  </si>
  <si>
    <t>指標③管渠改善率
　８処理区の供用開始は、平成４年から平成２０年までの間に行われており、施設は比較的新しく、老朽化による管渠の更新時期はまだ先のため、改善率は0となっている。管渠の耐用年数である５０年を見据え計画的に更新を実施していく。
　</t>
    <rPh sb="0" eb="2">
      <t>シヒョウ</t>
    </rPh>
    <rPh sb="3" eb="4">
      <t>カン</t>
    </rPh>
    <rPh sb="4" eb="5">
      <t>キョ</t>
    </rPh>
    <rPh sb="5" eb="7">
      <t>カイゼン</t>
    </rPh>
    <rPh sb="7" eb="8">
      <t>リツ</t>
    </rPh>
    <rPh sb="11" eb="13">
      <t>ショリ</t>
    </rPh>
    <rPh sb="13" eb="14">
      <t>ク</t>
    </rPh>
    <rPh sb="15" eb="17">
      <t>キョウヨウ</t>
    </rPh>
    <rPh sb="17" eb="19">
      <t>カイシ</t>
    </rPh>
    <rPh sb="21" eb="23">
      <t>ヘイセイ</t>
    </rPh>
    <rPh sb="24" eb="25">
      <t>ネン</t>
    </rPh>
    <rPh sb="27" eb="29">
      <t>ヘイセイ</t>
    </rPh>
    <rPh sb="31" eb="32">
      <t>ネン</t>
    </rPh>
    <rPh sb="35" eb="36">
      <t>アイダ</t>
    </rPh>
    <rPh sb="37" eb="38">
      <t>オコナ</t>
    </rPh>
    <rPh sb="44" eb="46">
      <t>シセツ</t>
    </rPh>
    <rPh sb="47" eb="50">
      <t>ヒカクテキ</t>
    </rPh>
    <rPh sb="50" eb="51">
      <t>アタラ</t>
    </rPh>
    <rPh sb="54" eb="57">
      <t>ロウキュウカ</t>
    </rPh>
    <rPh sb="60" eb="61">
      <t>カン</t>
    </rPh>
    <rPh sb="61" eb="62">
      <t>キョ</t>
    </rPh>
    <rPh sb="63" eb="65">
      <t>コウシン</t>
    </rPh>
    <rPh sb="65" eb="67">
      <t>ジキ</t>
    </rPh>
    <rPh sb="70" eb="71">
      <t>サキ</t>
    </rPh>
    <rPh sb="75" eb="77">
      <t>カイゼン</t>
    </rPh>
    <rPh sb="77" eb="78">
      <t>リツ</t>
    </rPh>
    <rPh sb="87" eb="88">
      <t>カン</t>
    </rPh>
    <rPh sb="88" eb="89">
      <t>キョ</t>
    </rPh>
    <rPh sb="90" eb="92">
      <t>タイヨウ</t>
    </rPh>
    <rPh sb="92" eb="94">
      <t>ネンスウ</t>
    </rPh>
    <rPh sb="99" eb="100">
      <t>ネン</t>
    </rPh>
    <rPh sb="101" eb="103">
      <t>ミス</t>
    </rPh>
    <rPh sb="104" eb="106">
      <t>ケイカク</t>
    </rPh>
    <rPh sb="106" eb="107">
      <t>テキ</t>
    </rPh>
    <rPh sb="108" eb="110">
      <t>コウシン</t>
    </rPh>
    <rPh sb="111" eb="113">
      <t>ジッシ</t>
    </rPh>
    <phoneticPr fontId="4"/>
  </si>
  <si>
    <t>　料金収入は数年は若干の伸びが見込まれるが、処理区域内人口の減少とともに減少すると見込まれる。資金不足分の補填として、一般会計から基準外繰入をしており、経営状況としては厳しいものとなっている。料金収入の減少が見込まれる中、使用料の改定については、処理区ごとに使用料体系が異なっているため、使用料の統一は難しく、時間を要するが、独立採算制の理念の基、料金体系の見直し、使用料の適正化を図る必要がある。
　施設が比較的新しいため暫くは大きな整備費は見込んでいないが、管渠の老朽化に伴い見込まれる修繕費を抑えるため、管路調査などの予防保全型の維持管理を進めていく。また、民間委託の活用など経常経費の削減に引き続き努め、持続的、安定的に快適な生活環境を確保、提供できるよう事業を実施していく。</t>
    <rPh sb="1" eb="3">
      <t>リョウキン</t>
    </rPh>
    <rPh sb="3" eb="5">
      <t>シュウニュウ</t>
    </rPh>
    <rPh sb="6" eb="8">
      <t>スウネン</t>
    </rPh>
    <rPh sb="9" eb="11">
      <t>ジャッカン</t>
    </rPh>
    <rPh sb="12" eb="13">
      <t>ノ</t>
    </rPh>
    <rPh sb="15" eb="17">
      <t>ミコ</t>
    </rPh>
    <rPh sb="22" eb="24">
      <t>ショリ</t>
    </rPh>
    <rPh sb="24" eb="27">
      <t>クイキナイ</t>
    </rPh>
    <rPh sb="27" eb="29">
      <t>ジンコウ</t>
    </rPh>
    <rPh sb="30" eb="32">
      <t>ゲンショウ</t>
    </rPh>
    <rPh sb="36" eb="38">
      <t>ゲンショウ</t>
    </rPh>
    <rPh sb="41" eb="43">
      <t>ミコ</t>
    </rPh>
    <rPh sb="47" eb="49">
      <t>シキン</t>
    </rPh>
    <rPh sb="49" eb="52">
      <t>フソクブン</t>
    </rPh>
    <rPh sb="53" eb="55">
      <t>ホテン</t>
    </rPh>
    <rPh sb="59" eb="61">
      <t>イッパン</t>
    </rPh>
    <rPh sb="61" eb="63">
      <t>カイケイ</t>
    </rPh>
    <rPh sb="65" eb="67">
      <t>キジュン</t>
    </rPh>
    <rPh sb="67" eb="68">
      <t>ガイ</t>
    </rPh>
    <rPh sb="68" eb="70">
      <t>クリイレ</t>
    </rPh>
    <rPh sb="76" eb="78">
      <t>ケイエイ</t>
    </rPh>
    <rPh sb="78" eb="80">
      <t>ジョウキョウ</t>
    </rPh>
    <rPh sb="84" eb="85">
      <t>キビ</t>
    </rPh>
    <rPh sb="96" eb="98">
      <t>リョウキン</t>
    </rPh>
    <rPh sb="98" eb="100">
      <t>シュウニュウ</t>
    </rPh>
    <rPh sb="101" eb="103">
      <t>ゲンショウ</t>
    </rPh>
    <rPh sb="104" eb="106">
      <t>ミコ</t>
    </rPh>
    <rPh sb="109" eb="110">
      <t>ナカ</t>
    </rPh>
    <rPh sb="111" eb="113">
      <t>シヨウ</t>
    </rPh>
    <rPh sb="113" eb="114">
      <t>リョウ</t>
    </rPh>
    <rPh sb="115" eb="117">
      <t>カイテイ</t>
    </rPh>
    <rPh sb="123" eb="125">
      <t>ショリ</t>
    </rPh>
    <rPh sb="125" eb="126">
      <t>ク</t>
    </rPh>
    <rPh sb="129" eb="131">
      <t>シヨウ</t>
    </rPh>
    <rPh sb="131" eb="132">
      <t>リョウ</t>
    </rPh>
    <rPh sb="132" eb="134">
      <t>タイケイ</t>
    </rPh>
    <rPh sb="135" eb="136">
      <t>コト</t>
    </rPh>
    <rPh sb="169" eb="171">
      <t>リネン</t>
    </rPh>
    <rPh sb="172" eb="173">
      <t>モト</t>
    </rPh>
    <rPh sb="174" eb="176">
      <t>リョウキン</t>
    </rPh>
    <rPh sb="176" eb="178">
      <t>タイケイ</t>
    </rPh>
    <rPh sb="179" eb="181">
      <t>ミナオ</t>
    </rPh>
    <rPh sb="183" eb="185">
      <t>シヨウ</t>
    </rPh>
    <rPh sb="185" eb="186">
      <t>リョウ</t>
    </rPh>
    <rPh sb="187" eb="190">
      <t>テキセイカ</t>
    </rPh>
    <rPh sb="191" eb="192">
      <t>ハカ</t>
    </rPh>
    <rPh sb="193" eb="195">
      <t>ヒツヨウ</t>
    </rPh>
    <rPh sb="201" eb="203">
      <t>シセツ</t>
    </rPh>
    <rPh sb="204" eb="207">
      <t>ヒカクテキ</t>
    </rPh>
    <rPh sb="207" eb="208">
      <t>アタラ</t>
    </rPh>
    <rPh sb="212" eb="213">
      <t>シバラ</t>
    </rPh>
    <rPh sb="215" eb="216">
      <t>オオ</t>
    </rPh>
    <rPh sb="218" eb="221">
      <t>セイビヒ</t>
    </rPh>
    <rPh sb="222" eb="224">
      <t>ミコ</t>
    </rPh>
    <rPh sb="231" eb="232">
      <t>カン</t>
    </rPh>
    <rPh sb="232" eb="233">
      <t>キョ</t>
    </rPh>
    <rPh sb="234" eb="237">
      <t>ロウキュウカ</t>
    </rPh>
    <rPh sb="238" eb="239">
      <t>トモナ</t>
    </rPh>
    <rPh sb="240" eb="242">
      <t>ミコ</t>
    </rPh>
    <rPh sb="245" eb="248">
      <t>シュウゼンヒ</t>
    </rPh>
    <rPh sb="249" eb="250">
      <t>オサ</t>
    </rPh>
    <rPh sb="255" eb="256">
      <t>カン</t>
    </rPh>
    <rPh sb="256" eb="257">
      <t>ロ</t>
    </rPh>
    <rPh sb="257" eb="259">
      <t>チョウサ</t>
    </rPh>
    <rPh sb="262" eb="264">
      <t>ヨボウ</t>
    </rPh>
    <rPh sb="264" eb="267">
      <t>ホゼンガタ</t>
    </rPh>
    <rPh sb="268" eb="270">
      <t>イジ</t>
    </rPh>
    <rPh sb="270" eb="272">
      <t>カンリ</t>
    </rPh>
    <rPh sb="273" eb="274">
      <t>スス</t>
    </rPh>
    <rPh sb="282" eb="284">
      <t>ミンカン</t>
    </rPh>
    <rPh sb="284" eb="286">
      <t>イタク</t>
    </rPh>
    <rPh sb="287" eb="289">
      <t>カツヨウ</t>
    </rPh>
    <rPh sb="291" eb="293">
      <t>ケイジョウ</t>
    </rPh>
    <rPh sb="293" eb="295">
      <t>ケイヒ</t>
    </rPh>
    <rPh sb="296" eb="298">
      <t>サクゲン</t>
    </rPh>
    <rPh sb="299" eb="300">
      <t>ヒ</t>
    </rPh>
    <rPh sb="301" eb="302">
      <t>ツヅ</t>
    </rPh>
    <rPh sb="303" eb="304">
      <t>ツト</t>
    </rPh>
    <rPh sb="306" eb="309">
      <t>ジゾクテキ</t>
    </rPh>
    <rPh sb="310" eb="313">
      <t>アンテイテキ</t>
    </rPh>
    <rPh sb="314" eb="316">
      <t>カイテキ</t>
    </rPh>
    <rPh sb="317" eb="319">
      <t>セイカツ</t>
    </rPh>
    <rPh sb="319" eb="321">
      <t>カンキョウ</t>
    </rPh>
    <rPh sb="322" eb="324">
      <t>カクホ</t>
    </rPh>
    <rPh sb="325" eb="327">
      <t>テイキョウ</t>
    </rPh>
    <rPh sb="332" eb="334">
      <t>ジギョウ</t>
    </rPh>
    <rPh sb="335" eb="33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</si>
</sst>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950208"/>
        <c:axId val="399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9950208"/>
        <c:axId val="39964672"/>
      </c:lineChart>
      <c:dateAx>
        <c:axId val="39950208"/>
        <c:scaling>
          <c:orientation val="minMax"/>
        </c:scaling>
        <c:delete val="1"/>
        <c:axPos val="b"/>
        <c:numFmt formatCode="ge" sourceLinked="1"/>
        <c:majorTickMark val="none"/>
        <c:minorTickMark val="none"/>
        <c:tickLblPos val="none"/>
        <c:crossAx val="39964672"/>
        <c:crosses val="autoZero"/>
        <c:auto val="1"/>
        <c:lblOffset val="100"/>
        <c:baseTimeUnit val="years"/>
      </c:dateAx>
      <c:valAx>
        <c:axId val="399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02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66.260000000000005</c:v>
                </c:pt>
                <c:pt idx="1">
                  <c:v>71.88</c:v>
                </c:pt>
                <c:pt idx="2">
                  <c:v>75.81</c:v>
                </c:pt>
                <c:pt idx="3">
                  <c:v>76.930000000000007</c:v>
                </c:pt>
                <c:pt idx="4">
                  <c:v>76.11</c:v>
                </c:pt>
              </c:numCache>
            </c:numRef>
          </c:val>
        </c:ser>
        <c:dLbls>
          <c:showLegendKey val="0"/>
          <c:showVal val="0"/>
          <c:showCatName val="0"/>
          <c:showSerName val="0"/>
          <c:showPercent val="0"/>
          <c:showBubbleSize val="0"/>
        </c:dLbls>
        <c:gapWidth val="150"/>
        <c:axId val="40442112"/>
        <c:axId val="404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40442112"/>
        <c:axId val="40464768"/>
      </c:lineChart>
      <c:dateAx>
        <c:axId val="40442112"/>
        <c:scaling>
          <c:orientation val="minMax"/>
        </c:scaling>
        <c:delete val="1"/>
        <c:axPos val="b"/>
        <c:numFmt formatCode="ge" sourceLinked="1"/>
        <c:majorTickMark val="none"/>
        <c:minorTickMark val="none"/>
        <c:tickLblPos val="none"/>
        <c:crossAx val="40464768"/>
        <c:crosses val="autoZero"/>
        <c:auto val="1"/>
        <c:lblOffset val="100"/>
        <c:baseTimeUnit val="years"/>
      </c:dateAx>
      <c:valAx>
        <c:axId val="404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88.37</c:v>
                </c:pt>
                <c:pt idx="1">
                  <c:v>83.87</c:v>
                </c:pt>
                <c:pt idx="2">
                  <c:v>87.66</c:v>
                </c:pt>
                <c:pt idx="3">
                  <c:v>84.21</c:v>
                </c:pt>
                <c:pt idx="4">
                  <c:v>85.77</c:v>
                </c:pt>
              </c:numCache>
            </c:numRef>
          </c:val>
        </c:ser>
        <c:dLbls>
          <c:showLegendKey val="0"/>
          <c:showVal val="0"/>
          <c:showCatName val="0"/>
          <c:showSerName val="0"/>
          <c:showPercent val="0"/>
          <c:showBubbleSize val="0"/>
        </c:dLbls>
        <c:gapWidth val="150"/>
        <c:axId val="40499072"/>
        <c:axId val="405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40499072"/>
        <c:axId val="40509440"/>
      </c:lineChart>
      <c:dateAx>
        <c:axId val="40499072"/>
        <c:scaling>
          <c:orientation val="minMax"/>
        </c:scaling>
        <c:delete val="1"/>
        <c:axPos val="b"/>
        <c:numFmt formatCode="ge" sourceLinked="1"/>
        <c:majorTickMark val="none"/>
        <c:minorTickMark val="none"/>
        <c:tickLblPos val="none"/>
        <c:crossAx val="40509440"/>
        <c:crosses val="autoZero"/>
        <c:auto val="1"/>
        <c:lblOffset val="100"/>
        <c:baseTimeUnit val="years"/>
      </c:dateAx>
      <c:valAx>
        <c:axId val="405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68.47</c:v>
                </c:pt>
                <c:pt idx="1">
                  <c:v>70.010000000000005</c:v>
                </c:pt>
                <c:pt idx="2">
                  <c:v>70.31</c:v>
                </c:pt>
                <c:pt idx="3">
                  <c:v>66.69</c:v>
                </c:pt>
                <c:pt idx="4">
                  <c:v>65.28</c:v>
                </c:pt>
              </c:numCache>
            </c:numRef>
          </c:val>
        </c:ser>
        <c:dLbls>
          <c:showLegendKey val="0"/>
          <c:showVal val="0"/>
          <c:showCatName val="0"/>
          <c:showSerName val="0"/>
          <c:showPercent val="0"/>
          <c:showBubbleSize val="0"/>
        </c:dLbls>
        <c:gapWidth val="150"/>
        <c:axId val="83305984"/>
        <c:axId val="833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05984"/>
        <c:axId val="83307904"/>
      </c:lineChart>
      <c:dateAx>
        <c:axId val="83305984"/>
        <c:scaling>
          <c:orientation val="minMax"/>
        </c:scaling>
        <c:delete val="1"/>
        <c:axPos val="b"/>
        <c:numFmt formatCode="ge" sourceLinked="1"/>
        <c:majorTickMark val="none"/>
        <c:minorTickMark val="none"/>
        <c:tickLblPos val="none"/>
        <c:crossAx val="83307904"/>
        <c:crosses val="autoZero"/>
        <c:auto val="1"/>
        <c:lblOffset val="100"/>
        <c:baseTimeUnit val="years"/>
      </c:dateAx>
      <c:valAx>
        <c:axId val="833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191104"/>
        <c:axId val="401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191104"/>
        <c:axId val="40193024"/>
      </c:lineChart>
      <c:dateAx>
        <c:axId val="40191104"/>
        <c:scaling>
          <c:orientation val="minMax"/>
        </c:scaling>
        <c:delete val="1"/>
        <c:axPos val="b"/>
        <c:numFmt formatCode="ge" sourceLinked="1"/>
        <c:majorTickMark val="none"/>
        <c:minorTickMark val="none"/>
        <c:tickLblPos val="none"/>
        <c:crossAx val="40193024"/>
        <c:crosses val="autoZero"/>
        <c:auto val="1"/>
        <c:lblOffset val="100"/>
        <c:baseTimeUnit val="years"/>
      </c:dateAx>
      <c:valAx>
        <c:axId val="401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579840"/>
        <c:axId val="405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579840"/>
        <c:axId val="40581760"/>
      </c:lineChart>
      <c:dateAx>
        <c:axId val="40579840"/>
        <c:scaling>
          <c:orientation val="minMax"/>
        </c:scaling>
        <c:delete val="1"/>
        <c:axPos val="b"/>
        <c:numFmt formatCode="ge" sourceLinked="1"/>
        <c:majorTickMark val="none"/>
        <c:minorTickMark val="none"/>
        <c:tickLblPos val="none"/>
        <c:crossAx val="40581760"/>
        <c:crosses val="autoZero"/>
        <c:auto val="1"/>
        <c:lblOffset val="100"/>
        <c:baseTimeUnit val="years"/>
      </c:dateAx>
      <c:valAx>
        <c:axId val="405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10432"/>
        <c:axId val="406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10432"/>
        <c:axId val="40616704"/>
      </c:lineChart>
      <c:dateAx>
        <c:axId val="40610432"/>
        <c:scaling>
          <c:orientation val="minMax"/>
        </c:scaling>
        <c:delete val="1"/>
        <c:axPos val="b"/>
        <c:numFmt formatCode="ge" sourceLinked="1"/>
        <c:majorTickMark val="none"/>
        <c:minorTickMark val="none"/>
        <c:tickLblPos val="none"/>
        <c:crossAx val="40616704"/>
        <c:crosses val="autoZero"/>
        <c:auto val="1"/>
        <c:lblOffset val="100"/>
        <c:baseTimeUnit val="years"/>
      </c:dateAx>
      <c:valAx>
        <c:axId val="406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51008"/>
        <c:axId val="406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51008"/>
        <c:axId val="40657280"/>
      </c:lineChart>
      <c:dateAx>
        <c:axId val="40651008"/>
        <c:scaling>
          <c:orientation val="minMax"/>
        </c:scaling>
        <c:delete val="1"/>
        <c:axPos val="b"/>
        <c:numFmt formatCode="ge" sourceLinked="1"/>
        <c:majorTickMark val="none"/>
        <c:minorTickMark val="none"/>
        <c:tickLblPos val="none"/>
        <c:crossAx val="40657280"/>
        <c:crosses val="autoZero"/>
        <c:auto val="1"/>
        <c:lblOffset val="100"/>
        <c:baseTimeUnit val="years"/>
      </c:dateAx>
      <c:valAx>
        <c:axId val="406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1287.17</c:v>
                </c:pt>
                <c:pt idx="1">
                  <c:v>1150.4000000000001</c:v>
                </c:pt>
                <c:pt idx="2">
                  <c:v>1016.03</c:v>
                </c:pt>
                <c:pt idx="3">
                  <c:v>973.56</c:v>
                </c:pt>
                <c:pt idx="4">
                  <c:v>870.52</c:v>
                </c:pt>
              </c:numCache>
            </c:numRef>
          </c:val>
        </c:ser>
        <c:dLbls>
          <c:showLegendKey val="0"/>
          <c:showVal val="0"/>
          <c:showCatName val="0"/>
          <c:showSerName val="0"/>
          <c:showPercent val="0"/>
          <c:showBubbleSize val="0"/>
        </c:dLbls>
        <c:gapWidth val="150"/>
        <c:axId val="40687488"/>
        <c:axId val="406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40687488"/>
        <c:axId val="40689664"/>
      </c:lineChart>
      <c:dateAx>
        <c:axId val="40687488"/>
        <c:scaling>
          <c:orientation val="minMax"/>
        </c:scaling>
        <c:delete val="1"/>
        <c:axPos val="b"/>
        <c:numFmt formatCode="ge" sourceLinked="1"/>
        <c:majorTickMark val="none"/>
        <c:minorTickMark val="none"/>
        <c:tickLblPos val="none"/>
        <c:crossAx val="40689664"/>
        <c:crosses val="autoZero"/>
        <c:auto val="1"/>
        <c:lblOffset val="100"/>
        <c:baseTimeUnit val="years"/>
      </c:dateAx>
      <c:valAx>
        <c:axId val="406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44.86</c:v>
                </c:pt>
                <c:pt idx="1">
                  <c:v>44.49</c:v>
                </c:pt>
                <c:pt idx="2">
                  <c:v>43.79</c:v>
                </c:pt>
                <c:pt idx="3">
                  <c:v>45.53</c:v>
                </c:pt>
                <c:pt idx="4">
                  <c:v>46.29</c:v>
                </c:pt>
              </c:numCache>
            </c:numRef>
          </c:val>
        </c:ser>
        <c:dLbls>
          <c:showLegendKey val="0"/>
          <c:showVal val="0"/>
          <c:showCatName val="0"/>
          <c:showSerName val="0"/>
          <c:showPercent val="0"/>
          <c:showBubbleSize val="0"/>
        </c:dLbls>
        <c:gapWidth val="150"/>
        <c:axId val="40338944"/>
        <c:axId val="403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40338944"/>
        <c:axId val="40340864"/>
      </c:lineChart>
      <c:dateAx>
        <c:axId val="40338944"/>
        <c:scaling>
          <c:orientation val="minMax"/>
        </c:scaling>
        <c:delete val="1"/>
        <c:axPos val="b"/>
        <c:numFmt formatCode="ge" sourceLinked="1"/>
        <c:majorTickMark val="none"/>
        <c:minorTickMark val="none"/>
        <c:tickLblPos val="none"/>
        <c:crossAx val="40340864"/>
        <c:crosses val="autoZero"/>
        <c:auto val="1"/>
        <c:lblOffset val="100"/>
        <c:baseTimeUnit val="years"/>
      </c:dateAx>
      <c:valAx>
        <c:axId val="403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343.7</c:v>
                </c:pt>
                <c:pt idx="1">
                  <c:v>344.49</c:v>
                </c:pt>
                <c:pt idx="2">
                  <c:v>360.12</c:v>
                </c:pt>
                <c:pt idx="3">
                  <c:v>344.82</c:v>
                </c:pt>
                <c:pt idx="4">
                  <c:v>346.4</c:v>
                </c:pt>
              </c:numCache>
            </c:numRef>
          </c:val>
        </c:ser>
        <c:dLbls>
          <c:showLegendKey val="0"/>
          <c:showVal val="0"/>
          <c:showCatName val="0"/>
          <c:showSerName val="0"/>
          <c:showPercent val="0"/>
          <c:showBubbleSize val="0"/>
        </c:dLbls>
        <c:gapWidth val="150"/>
        <c:axId val="40352768"/>
        <c:axId val="403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40352768"/>
        <c:axId val="40367232"/>
      </c:lineChart>
      <c:dateAx>
        <c:axId val="40352768"/>
        <c:scaling>
          <c:orientation val="minMax"/>
        </c:scaling>
        <c:delete val="1"/>
        <c:axPos val="b"/>
        <c:numFmt formatCode="ge" sourceLinked="1"/>
        <c:majorTickMark val="none"/>
        <c:minorTickMark val="none"/>
        <c:tickLblPos val="none"/>
        <c:crossAx val="40367232"/>
        <c:crosses val="autoZero"/>
        <c:auto val="1"/>
        <c:lblOffset val="100"/>
        <c:baseTimeUnit val="years"/>
      </c:dateAx>
      <c:valAx>
        <c:axId val="403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43"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山口県　山口市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3"/>
      <c r="AE8" s="3"/>
      <c r="AF8" s="3"/>
      <c r="AG8" s="3"/>
      <c r="AH8" s="3"/>
      <c r="AI8" s="3"/>
      <c r="AJ8" s="3"/>
      <c r="AK8" s="3"/>
      <c r="AL8" s="58">
        <f>データ!R6</f>
        <v>194875</v>
      </c>
      <c r="AM8" s="58"/>
      <c r="AN8" s="58"/>
      <c r="AO8" s="58"/>
      <c r="AP8" s="58"/>
      <c r="AQ8" s="58"/>
      <c r="AR8" s="58"/>
      <c r="AS8" s="58"/>
      <c r="AT8" s="57">
        <f>データ!S6</f>
        <v>1023.23</v>
      </c>
      <c r="AU8" s="57"/>
      <c r="AV8" s="57"/>
      <c r="AW8" s="57"/>
      <c r="AX8" s="57"/>
      <c r="AY8" s="57"/>
      <c r="AZ8" s="57"/>
      <c r="BA8" s="57"/>
      <c r="BB8" s="57">
        <f>データ!T6</f>
        <v>190.45</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5.17</v>
      </c>
      <c r="Q10" s="57"/>
      <c r="R10" s="57"/>
      <c r="S10" s="57"/>
      <c r="T10" s="57"/>
      <c r="U10" s="57"/>
      <c r="V10" s="57"/>
      <c r="W10" s="57">
        <f>データ!P6</f>
        <v>97.56</v>
      </c>
      <c r="X10" s="57"/>
      <c r="Y10" s="57"/>
      <c r="Z10" s="57"/>
      <c r="AA10" s="57"/>
      <c r="AB10" s="57"/>
      <c r="AC10" s="57"/>
      <c r="AD10" s="58">
        <f>データ!Q6</f>
        <v>2700</v>
      </c>
      <c r="AE10" s="58"/>
      <c r="AF10" s="58"/>
      <c r="AG10" s="58"/>
      <c r="AH10" s="58"/>
      <c r="AI10" s="58"/>
      <c r="AJ10" s="58"/>
      <c r="AK10" s="2"/>
      <c r="AL10" s="58">
        <f>データ!U6</f>
        <v>10024</v>
      </c>
      <c r="AM10" s="58"/>
      <c r="AN10" s="58"/>
      <c r="AO10" s="58"/>
      <c r="AP10" s="58"/>
      <c r="AQ10" s="58"/>
      <c r="AR10" s="58"/>
      <c r="AS10" s="58"/>
      <c r="AT10" s="57">
        <f>データ!V6</f>
        <v>4.59</v>
      </c>
      <c r="AU10" s="57"/>
      <c r="AV10" s="57"/>
      <c r="AW10" s="57"/>
      <c r="AX10" s="57"/>
      <c r="AY10" s="57"/>
      <c r="AZ10" s="57"/>
      <c r="BA10" s="57"/>
      <c r="BB10" s="57">
        <f>データ!W6</f>
        <v>2183.88</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81"/>
      <c r="BM56" s="82"/>
      <c r="BN56" s="82"/>
      <c r="BO56" s="82"/>
      <c r="BP56" s="82"/>
      <c r="BQ56" s="82"/>
      <c r="BR56" s="82"/>
      <c r="BS56" s="82"/>
      <c r="BT56" s="82"/>
      <c r="BU56" s="82"/>
      <c r="BV56" s="82"/>
      <c r="BW56" s="82"/>
      <c r="BX56" s="82"/>
      <c r="BY56" s="82"/>
      <c r="BZ56" s="83"/>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1"/>
      <c r="BM60" s="82"/>
      <c r="BN60" s="82"/>
      <c r="BO60" s="82"/>
      <c r="BP60" s="82"/>
      <c r="BQ60" s="82"/>
      <c r="BR60" s="82"/>
      <c r="BS60" s="82"/>
      <c r="BT60" s="82"/>
      <c r="BU60" s="82"/>
      <c r="BV60" s="82"/>
      <c r="BW60" s="82"/>
      <c r="BX60" s="82"/>
      <c r="BY60" s="82"/>
      <c r="BZ60" s="83"/>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352039</v>
      </c>
      <c r="D6" s="31">
        <f t="shared" si="3"/>
        <v>47</v>
      </c>
      <c r="E6" s="31">
        <f t="shared" si="3"/>
        <v>17</v>
      </c>
      <c r="F6" s="31">
        <f t="shared" si="3"/>
        <v>5</v>
      </c>
      <c r="G6" s="31">
        <f t="shared" si="3"/>
        <v>0</v>
      </c>
      <c r="H6" s="31" t="str">
        <f t="shared" si="3"/>
        <v>山口県　山口市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5.17</v>
      </c>
      <c r="P6" s="32">
        <f t="shared" si="3"/>
        <v>97.56</v>
      </c>
      <c r="Q6" s="32">
        <f t="shared" si="3"/>
        <v>2700</v>
      </c>
      <c r="R6" s="32">
        <f t="shared" si="3"/>
        <v>194875</v>
      </c>
      <c r="S6" s="32">
        <f t="shared" si="3"/>
        <v>1023.23</v>
      </c>
      <c r="T6" s="32">
        <f t="shared" si="3"/>
        <v>190.45</v>
      </c>
      <c r="U6" s="32">
        <f t="shared" si="3"/>
        <v>10024</v>
      </c>
      <c r="V6" s="32">
        <f t="shared" si="3"/>
        <v>4.59</v>
      </c>
      <c r="W6" s="32">
        <f t="shared" si="3"/>
        <v>2183.88</v>
      </c>
      <c r="X6" s="33">
        <f>IF(X7="",NA(),X7)</f>
        <v>68.47</v>
      </c>
      <c r="Y6" s="33">
        <f t="shared" ref="Y6:AG6" si="4">IF(Y7="",NA(),Y7)</f>
        <v>70.010000000000005</v>
      </c>
      <c r="Z6" s="33">
        <f t="shared" si="4"/>
        <v>70.31</v>
      </c>
      <c r="AA6" s="33">
        <f t="shared" si="4"/>
        <v>66.69</v>
      </c>
      <c r="AB6" s="33">
        <f t="shared" si="4"/>
        <v>65.28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1287.17</v>
      </c>
      <c r="BF6" s="33">
        <f t="shared" ref="BF6:BN6" si="7">IF(BF7="",NA(),BF7)</f>
        <v>1150.4000000000001</v>
      </c>
      <c r="BG6" s="33">
        <f t="shared" si="7"/>
        <v>1016.03</v>
      </c>
      <c r="BH6" s="33">
        <f t="shared" si="7"/>
        <v>973.56</v>
      </c>
      <c r="BI6" s="33">
        <f t="shared" si="7"/>
        <v>870.52</v>
      </c>
      <c r="BJ6" s="33">
        <f t="shared" si="7"/>
        <v>1267.26</v>
      </c>
      <c r="BK6" s="33">
        <f t="shared" si="7"/>
        <v>1239.2</v>
      </c>
      <c r="BL6" s="33">
        <f t="shared" si="7"/>
        <v>1197.82</v>
      </c>
      <c r="BM6" s="33">
        <f t="shared" si="7"/>
        <v>1126.77</v>
      </c>
      <c r="BN6" s="33">
        <f t="shared" si="7"/>
        <v>1044.8</v>
      </c>
      <c r="BO6" s="32" t="str">
        <f>IF(BO7="","",IF(BO7="-","【-】","【"&amp;SUBSTITUTE(TEXT(BO7,"#,##0.00"),"-","△")&amp;"】"))</f>
        <v>【992.47】</v>
      </c>
      <c r="BP6" s="33">
        <f>IF(BP7="",NA(),BP7)</f>
        <v>44.86</v>
      </c>
      <c r="BQ6" s="33">
        <f t="shared" ref="BQ6:BY6" si="8">IF(BQ7="",NA(),BQ7)</f>
        <v>44.49</v>
      </c>
      <c r="BR6" s="33">
        <f t="shared" si="8"/>
        <v>43.79</v>
      </c>
      <c r="BS6" s="33">
        <f t="shared" si="8"/>
        <v>45.53</v>
      </c>
      <c r="BT6" s="33">
        <f t="shared" si="8"/>
        <v>46.29</v>
      </c>
      <c r="BU6" s="33">
        <f t="shared" si="8"/>
        <v>53.42</v>
      </c>
      <c r="BV6" s="33">
        <f t="shared" si="8"/>
        <v>51.56</v>
      </c>
      <c r="BW6" s="33">
        <f t="shared" si="8"/>
        <v>51.03</v>
      </c>
      <c r="BX6" s="33">
        <f t="shared" si="8"/>
        <v>50.9</v>
      </c>
      <c r="BY6" s="33">
        <f t="shared" si="8"/>
        <v>50.82</v>
      </c>
      <c r="BZ6" s="32" t="str">
        <f>IF(BZ7="","",IF(BZ7="-","【-】","【"&amp;SUBSTITUTE(TEXT(BZ7,"#,##0.00"),"-","△")&amp;"】"))</f>
        <v>【51.49】</v>
      </c>
      <c r="CA6" s="33">
        <f>IF(CA7="",NA(),CA7)</f>
        <v>343.7</v>
      </c>
      <c r="CB6" s="33">
        <f t="shared" ref="CB6:CJ6" si="9">IF(CB7="",NA(),CB7)</f>
        <v>344.49</v>
      </c>
      <c r="CC6" s="33">
        <f t="shared" si="9"/>
        <v>360.12</v>
      </c>
      <c r="CD6" s="33">
        <f t="shared" si="9"/>
        <v>344.82</v>
      </c>
      <c r="CE6" s="33">
        <f t="shared" si="9"/>
        <v>346.4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66.260000000000005</v>
      </c>
      <c r="CM6" s="33">
        <f t="shared" ref="CM6:CU6" si="10">IF(CM7="",NA(),CM7)</f>
        <v>71.88</v>
      </c>
      <c r="CN6" s="33">
        <f t="shared" si="10"/>
        <v>75.81</v>
      </c>
      <c r="CO6" s="33">
        <f t="shared" si="10"/>
        <v>76.930000000000007</v>
      </c>
      <c r="CP6" s="33">
        <f t="shared" si="10"/>
        <v>76.11</v>
      </c>
      <c r="CQ6" s="33">
        <f t="shared" si="10"/>
        <v>54.23</v>
      </c>
      <c r="CR6" s="33">
        <f t="shared" si="10"/>
        <v>55.2</v>
      </c>
      <c r="CS6" s="33">
        <f t="shared" si="10"/>
        <v>54.74</v>
      </c>
      <c r="CT6" s="33">
        <f t="shared" si="10"/>
        <v>53.78</v>
      </c>
      <c r="CU6" s="33">
        <f t="shared" si="10"/>
        <v>53.24</v>
      </c>
      <c r="CV6" s="32" t="str">
        <f>IF(CV7="","",IF(CV7="-","【-】","【"&amp;SUBSTITUTE(TEXT(CV7,"#,##0.00"),"-","△")&amp;"】"))</f>
        <v>【53.32】</v>
      </c>
      <c r="CW6" s="33">
        <f>IF(CW7="",NA(),CW7)</f>
        <v>88.37</v>
      </c>
      <c r="CX6" s="33">
        <f t="shared" ref="CX6:DF6" si="11">IF(CX7="",NA(),CX7)</f>
        <v>83.87</v>
      </c>
      <c r="CY6" s="33">
        <f t="shared" si="11"/>
        <v>87.66</v>
      </c>
      <c r="CZ6" s="33">
        <f t="shared" si="11"/>
        <v>84.21</v>
      </c>
      <c r="DA6" s="33">
        <f t="shared" si="11"/>
        <v>85.77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352039</v>
      </c>
      <c r="D7" s="35">
        <v>47</v>
      </c>
      <c r="E7" s="35">
        <v>17</v>
      </c>
      <c r="F7" s="35">
        <v>5</v>
      </c>
      <c r="G7" s="35">
        <v>0</v>
      </c>
      <c r="H7" s="35" t="s">
        <v>96</v>
      </c>
      <c r="I7" s="35" t="s">
        <v>97</v>
      </c>
      <c r="J7" s="35" t="s">
        <v>98</v>
      </c>
      <c r="K7" s="35" t="s">
        <v>99</v>
      </c>
      <c r="L7" s="35" t="s">
        <v>100</v>
      </c>
      <c r="M7" s="36" t="s">
        <v>101</v>
      </c>
      <c r="N7" s="36" t="s">
        <v>102</v>
      </c>
      <c r="O7" s="36">
        <v>5.17</v>
      </c>
      <c r="P7" s="36">
        <v>97.56</v>
      </c>
      <c r="Q7" s="36">
        <v>2700</v>
      </c>
      <c r="R7" s="36">
        <v>194875</v>
      </c>
      <c r="S7" s="36">
        <v>1023.23</v>
      </c>
      <c r="T7" s="36">
        <v>190.45</v>
      </c>
      <c r="U7" s="36">
        <v>10024</v>
      </c>
      <c r="V7" s="36">
        <v>4.59</v>
      </c>
      <c r="W7" s="36">
        <v>2183.88</v>
      </c>
      <c r="X7" s="36">
        <v>68.47</v>
      </c>
      <c r="Y7" s="36">
        <v>70.010000000000005</v>
      </c>
      <c r="Z7" s="36">
        <v>70.31</v>
      </c>
      <c r="AA7" s="36">
        <v>66.69</v>
      </c>
      <c r="AB7" s="36">
        <v>65.28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1287.17</v>
      </c>
      <c r="BF7" s="36">
        <v>1150.4000000000001</v>
      </c>
      <c r="BG7" s="36">
        <v>1016.03</v>
      </c>
      <c r="BH7" s="36">
        <v>973.56</v>
      </c>
      <c r="BI7" s="36">
        <v>870.52</v>
      </c>
      <c r="BJ7" s="36">
        <v>1267.26</v>
      </c>
      <c r="BK7" s="36">
        <v>1239.2</v>
      </c>
      <c r="BL7" s="36">
        <v>1197.82</v>
      </c>
      <c r="BM7" s="36">
        <v>1126.77</v>
      </c>
      <c r="BN7" s="36">
        <v>1044.8</v>
      </c>
      <c r="BO7" s="36">
        <v>992.47</v>
      </c>
      <c r="BP7" s="36">
        <v>44.86</v>
      </c>
      <c r="BQ7" s="36">
        <v>44.49</v>
      </c>
      <c r="BR7" s="36">
        <v>43.79</v>
      </c>
      <c r="BS7" s="36">
        <v>45.53</v>
      </c>
      <c r="BT7" s="36">
        <v>46.29</v>
      </c>
      <c r="BU7" s="36">
        <v>53.42</v>
      </c>
      <c r="BV7" s="36">
        <v>51.56</v>
      </c>
      <c r="BW7" s="36">
        <v>51.03</v>
      </c>
      <c r="BX7" s="36">
        <v>50.9</v>
      </c>
      <c r="BY7" s="36">
        <v>50.82</v>
      </c>
      <c r="BZ7" s="36">
        <v>51.49</v>
      </c>
      <c r="CA7" s="36">
        <v>343.7</v>
      </c>
      <c r="CB7" s="36">
        <v>344.49</v>
      </c>
      <c r="CC7" s="36">
        <v>360.12</v>
      </c>
      <c r="CD7" s="36">
        <v>344.82</v>
      </c>
      <c r="CE7" s="36">
        <v>346.4</v>
      </c>
      <c r="CF7" s="36">
        <v>269.12</v>
      </c>
      <c r="CG7" s="36">
        <v>283.26</v>
      </c>
      <c r="CH7" s="36">
        <v>289.60000000000002</v>
      </c>
      <c r="CI7" s="36">
        <v>293.27</v>
      </c>
      <c r="CJ7" s="36">
        <v>300.52</v>
      </c>
      <c r="CK7" s="36">
        <v>295.10000000000002</v>
      </c>
      <c r="CL7" s="36">
        <v>66.260000000000005</v>
      </c>
      <c r="CM7" s="36">
        <v>71.88</v>
      </c>
      <c r="CN7" s="36">
        <v>75.81</v>
      </c>
      <c r="CO7" s="36">
        <v>76.930000000000007</v>
      </c>
      <c r="CP7" s="36">
        <v>76.11</v>
      </c>
      <c r="CQ7" s="36">
        <v>54.23</v>
      </c>
      <c r="CR7" s="36">
        <v>55.2</v>
      </c>
      <c r="CS7" s="36">
        <v>54.74</v>
      </c>
      <c r="CT7" s="36">
        <v>53.78</v>
      </c>
      <c r="CU7" s="36">
        <v>53.24</v>
      </c>
      <c r="CV7" s="36">
        <v>53.32</v>
      </c>
      <c r="CW7" s="36">
        <v>88.37</v>
      </c>
      <c r="CX7" s="36">
        <v>83.87</v>
      </c>
      <c r="CY7" s="36">
        <v>87.66</v>
      </c>
      <c r="CZ7" s="36">
        <v>84.21</v>
      </c>
      <c r="DA7" s="36">
        <v>85.77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07088</cp:lastModifiedBy>
  <dcterms:created xsi:type="dcterms:W3CDTF">2016-02-03T09:16:59Z</dcterms:created>
  <dcterms:modified xsi:type="dcterms:W3CDTF">2016-02-10T04:12:40Z</dcterms:modified>
  <cp:category/>
</cp:coreProperties>
</file>