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14821\Desktop\"/>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<sst xmlns="http://schemas.openxmlformats.org/spreadsheetml/2006/main" count="221" uniqueCount="111">
  <si>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</si>
  <si>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</si>
  <si>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</si>
  <si>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</si>
  <si>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</si>
  <si>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</si>
  <si>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</si>
  <si>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</si>
  <si>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</si>
  <si>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</si>
  <si>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</si>
  <si>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</si>
  <si>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</si>
  <si>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</si>
  <si>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</si>
  <si>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</si>
  <si>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</si>
  <si>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</si>
  <si>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</si>
  <si>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</si>
  <si>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</si>
  <si>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</si>
  <si>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</si>
  <si>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</si>
  <si>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</si>
  <si>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</si>
  <si>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</si>
  <si>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</si>
  <si>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</si>
  <si>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</si>
  <si>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</si>
  <si>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</si>
  <si>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</si>
  <si>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</si>
  <si>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</si>
  <si>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</si>
  <si>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</si>
  <si>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</si>
  <si>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</si>
  <si>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</si>
  <si>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</si>
  <si>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</si>
  <si>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</si>
  <si>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</si>
  <si>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</si>
  <si>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</si>
  <si>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</si>
  <si>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</si>
  <si>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</si>
  <si>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</si>
  <si>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</si>
  <si>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</si>
  <si>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</si>
  <si>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</si>
  <si>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</si>
  <si>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</si>
  <si>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</si>
  <si>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</si>
  <si>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</si>
  <si>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</si>
  <si>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</si>
  <si>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</si>
  <si>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</si>
  <si>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</si>
  <si>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</si>
  <si>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</si>
  <si>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</si>
  <si>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</si>
  <si>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</si>
  <si>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</si>
  <si>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</si>
  <si>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</si>
  <si>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</si>
  <si>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</si>
  <si>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</si>
  <si>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</si>
  <si>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</si>
  <si>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</si>
  <si>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</si>
  <si>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</si>
  <si>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</si>
  <si>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</si>
  <si>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</si>
  <si>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</si>
  <si>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</si>
  <si>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</si>
  <si>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</si>
  <si>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</si>
  <si>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</si>
  <si>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</si>
  <si>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</si>
  <si>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</si>
  <si>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</si>
  <si>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</si>
  <si>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</si>
  <si>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</si>
  <si>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岩国市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</si>
  <si>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</si>
  <si>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</si>
  <si>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</si>
  <si>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</si>
  <si>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</si>
  <si>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</si>
  <si>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</si>
  <si>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</si>
  <si>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</si>
  <si>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</si>
  <si>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</si>
  <si>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各指標の数値のうち平成26年度については、法適用に向けた打切決算のため、使用料収入や維持管理経費の決算額が通常の年より少なく、適正な数値となっていないことに注意が必要である。
　収益的収支比率については、ここ数年は90％程度で推移しており、更なる収支の改善が必要である。
　企業債残高対事業規模比率については、企業債残高の減少により低下傾向にあるが、類似団体に比べると、若干比率が高い状況である。
　経費回収率については、ここ数年は70％台で若干の増加傾向にあるが、類似団体の90％とは開きがあり、向上させるためには更なる経費節減や使用料の増収を図る必要がある。
　汚水処理原価についても、少しずつ低下傾向にはあるが、類似団体に比べるとまだ高い状況である。これは、普及率が低いなか老朽化による改築更新も進めていく必要があり、企業債の償還額がなかなか減らないことも要因の一つであると考えられる。
　施設利用率については、比較的高い比率で推移しているが、当該利用率の算定は、晴天時一日平均処理水量を晴天時現在処理能力で除して算出しているが、処理能力が当市の終末処理場だけの数値であるのに対し、平均処理水量には流域下水道の数値も含んでいることから、100％を超える年度が生じている。
当市の終末処理場のみの平均処理水量による施設利用率は、平成26年度で59％となっている。
　水洗化率については、ここ数年は低下傾向にあり、類似団体と同程度となっている。</t>
    <rPh sb="1" eb="2">
      <t>カク</t>
    </rPh>
    <rPh sb="2" eb="4">
      <t>シヒョウ</t>
    </rPh>
    <rPh sb="5" eb="7">
      <t>スウチ</t>
    </rPh>
    <rPh sb="10" eb="12">
      <t>ヘイセイ</t>
    </rPh>
    <rPh sb="14" eb="16">
      <t>ネンド</t>
    </rPh>
    <rPh sb="22" eb="23">
      <t>ホウ</t>
    </rPh>
    <rPh sb="23" eb="25">
      <t>テキヨウ</t>
    </rPh>
    <rPh sb="26" eb="27">
      <t>ム</t>
    </rPh>
    <rPh sb="29" eb="31">
      <t>ウチキ</t>
    </rPh>
    <rPh sb="31" eb="33">
      <t>ケッサン</t>
    </rPh>
    <rPh sb="37" eb="40">
      <t>シヨウリョウ</t>
    </rPh>
    <rPh sb="40" eb="42">
      <t>シュウニュウ</t>
    </rPh>
    <rPh sb="43" eb="45">
      <t>イジ</t>
    </rPh>
    <rPh sb="45" eb="47">
      <t>カンリ</t>
    </rPh>
    <rPh sb="47" eb="49">
      <t>ケイヒ</t>
    </rPh>
    <rPh sb="50" eb="52">
      <t>ケッサン</t>
    </rPh>
    <rPh sb="52" eb="53">
      <t>ガク</t>
    </rPh>
    <rPh sb="54" eb="56">
      <t>ツウジョウ</t>
    </rPh>
    <rPh sb="60" eb="61">
      <t>スク</t>
    </rPh>
    <rPh sb="64" eb="66">
      <t>テキセイ</t>
    </rPh>
    <rPh sb="67" eb="69">
      <t>スウチ</t>
    </rPh>
    <rPh sb="79" eb="81">
      <t>チュウイ</t>
    </rPh>
    <rPh sb="82" eb="84">
      <t>ヒツヨウ</t>
    </rPh>
    <rPh sb="90" eb="93">
      <t>シュウエキテキ</t>
    </rPh>
    <rPh sb="93" eb="95">
      <t>シュウシ</t>
    </rPh>
    <rPh sb="95" eb="97">
      <t>ヒリツ</t>
    </rPh>
    <rPh sb="105" eb="107">
      <t>スウネン</t>
    </rPh>
    <rPh sb="111" eb="113">
      <t>テイド</t>
    </rPh>
    <rPh sb="114" eb="116">
      <t>スイイ</t>
    </rPh>
    <rPh sb="121" eb="122">
      <t>サラ</t>
    </rPh>
    <rPh sb="124" eb="126">
      <t>シュウシ</t>
    </rPh>
    <rPh sb="127" eb="129">
      <t>カイゼン</t>
    </rPh>
    <rPh sb="130" eb="132">
      <t>ヒツヨウ</t>
    </rPh>
    <rPh sb="138" eb="140">
      <t>キギョウ</t>
    </rPh>
    <rPh sb="140" eb="141">
      <t>サイ</t>
    </rPh>
    <rPh sb="141" eb="143">
      <t>ザンダカ</t>
    </rPh>
    <rPh sb="143" eb="144">
      <t>タイ</t>
    </rPh>
    <rPh sb="144" eb="146">
      <t>ジギョウ</t>
    </rPh>
    <rPh sb="146" eb="148">
      <t>キボ</t>
    </rPh>
    <rPh sb="148" eb="150">
      <t>ヒリツ</t>
    </rPh>
    <rPh sb="156" eb="158">
      <t>キギョウ</t>
    </rPh>
    <rPh sb="158" eb="159">
      <t>サイ</t>
    </rPh>
    <rPh sb="159" eb="161">
      <t>ザンダカ</t>
    </rPh>
    <rPh sb="162" eb="164">
      <t>ゲンショウ</t>
    </rPh>
    <rPh sb="167" eb="169">
      <t>テイカ</t>
    </rPh>
    <rPh sb="169" eb="171">
      <t>ケイコウ</t>
    </rPh>
    <rPh sb="176" eb="178">
      <t>ルイジ</t>
    </rPh>
    <rPh sb="178" eb="180">
      <t>ダンタイ</t>
    </rPh>
    <rPh sb="181" eb="182">
      <t>クラ</t>
    </rPh>
    <rPh sb="186" eb="188">
      <t>ジャッカン</t>
    </rPh>
    <rPh sb="188" eb="190">
      <t>ヒリツ</t>
    </rPh>
    <rPh sb="191" eb="192">
      <t>タカ</t>
    </rPh>
    <rPh sb="193" eb="195">
      <t>ジョウキョウ</t>
    </rPh>
    <rPh sb="201" eb="203">
      <t>ケイヒ</t>
    </rPh>
    <rPh sb="203" eb="205">
      <t>カイシュウ</t>
    </rPh>
    <rPh sb="205" eb="206">
      <t>リツ</t>
    </rPh>
    <rPh sb="214" eb="216">
      <t>スウネン</t>
    </rPh>
    <rPh sb="220" eb="221">
      <t>ダイ</t>
    </rPh>
    <rPh sb="222" eb="224">
      <t>ジャッカン</t>
    </rPh>
    <rPh sb="225" eb="227">
      <t>ゾウカ</t>
    </rPh>
    <rPh sb="227" eb="229">
      <t>ケイコウ</t>
    </rPh>
    <rPh sb="234" eb="236">
      <t>ルイジ</t>
    </rPh>
    <rPh sb="236" eb="238">
      <t>ダンタイ</t>
    </rPh>
    <rPh sb="244" eb="245">
      <t>ヒラ</t>
    </rPh>
    <rPh sb="250" eb="252">
      <t>コウジョウ</t>
    </rPh>
    <rPh sb="259" eb="260">
      <t>サラ</t>
    </rPh>
    <rPh sb="262" eb="264">
      <t>ケイヒ</t>
    </rPh>
    <rPh sb="264" eb="266">
      <t>セツゲン</t>
    </rPh>
    <rPh sb="267" eb="270">
      <t>シヨウリョウ</t>
    </rPh>
    <rPh sb="271" eb="273">
      <t>ゾウシュウ</t>
    </rPh>
    <rPh sb="274" eb="275">
      <t>ハカ</t>
    </rPh>
    <rPh sb="276" eb="278">
      <t>ヒツヨウ</t>
    </rPh>
    <rPh sb="284" eb="286">
      <t>オスイ</t>
    </rPh>
    <rPh sb="286" eb="288">
      <t>ショリ</t>
    </rPh>
    <rPh sb="288" eb="290">
      <t>ゲンカ</t>
    </rPh>
    <rPh sb="296" eb="297">
      <t>スコ</t>
    </rPh>
    <rPh sb="300" eb="302">
      <t>テイカ</t>
    </rPh>
    <rPh sb="302" eb="304">
      <t>ケイコウ</t>
    </rPh>
    <rPh sb="310" eb="312">
      <t>ルイジ</t>
    </rPh>
    <rPh sb="312" eb="314">
      <t>ダンタイ</t>
    </rPh>
    <rPh sb="315" eb="316">
      <t>クラ</t>
    </rPh>
    <rPh sb="321" eb="322">
      <t>タカ</t>
    </rPh>
    <rPh sb="323" eb="325">
      <t>ジョウキョウ</t>
    </rPh>
    <rPh sb="333" eb="335">
      <t>フキュウ</t>
    </rPh>
    <rPh sb="335" eb="336">
      <t>リツ</t>
    </rPh>
    <rPh sb="337" eb="338">
      <t>ヒク</t>
    </rPh>
    <rPh sb="341" eb="344">
      <t>ロウキュウカ</t>
    </rPh>
    <rPh sb="347" eb="349">
      <t>カイチク</t>
    </rPh>
    <rPh sb="349" eb="351">
      <t>コウシン</t>
    </rPh>
    <rPh sb="352" eb="353">
      <t>スス</t>
    </rPh>
    <rPh sb="357" eb="359">
      <t>ヒツヨウ</t>
    </rPh>
    <rPh sb="363" eb="365">
      <t>キギョウ</t>
    </rPh>
    <rPh sb="365" eb="366">
      <t>サイ</t>
    </rPh>
    <rPh sb="367" eb="369">
      <t>ショウカン</t>
    </rPh>
    <rPh sb="369" eb="370">
      <t>ガク</t>
    </rPh>
    <rPh sb="375" eb="376">
      <t>ヘ</t>
    </rPh>
    <rPh sb="382" eb="384">
      <t>ヨウイン</t>
    </rPh>
    <rPh sb="385" eb="386">
      <t>ヒト</t>
    </rPh>
    <rPh sb="391" eb="392">
      <t>カンガ</t>
    </rPh>
    <rPh sb="399" eb="401">
      <t>シセツ</t>
    </rPh>
    <rPh sb="401" eb="404">
      <t>リヨウリツ</t>
    </rPh>
    <rPh sb="410" eb="413">
      <t>ヒカクテキ</t>
    </rPh>
    <rPh sb="413" eb="414">
      <t>タカ</t>
    </rPh>
    <rPh sb="415" eb="417">
      <t>ヒリツ</t>
    </rPh>
    <rPh sb="418" eb="420">
      <t>スイイ</t>
    </rPh>
    <rPh sb="426" eb="428">
      <t>トウガイ</t>
    </rPh>
    <rPh sb="428" eb="431">
      <t>リヨウリツ</t>
    </rPh>
    <rPh sb="432" eb="434">
      <t>サンテイ</t>
    </rPh>
    <rPh sb="436" eb="438">
      <t>セイテン</t>
    </rPh>
    <rPh sb="438" eb="439">
      <t>ジ</t>
    </rPh>
    <rPh sb="439" eb="441">
      <t>イチニチ</t>
    </rPh>
    <rPh sb="441" eb="443">
      <t>ヘイキン</t>
    </rPh>
    <rPh sb="443" eb="445">
      <t>ショリ</t>
    </rPh>
    <rPh sb="445" eb="447">
      <t>スイリョウ</t>
    </rPh>
    <rPh sb="448" eb="450">
      <t>セイテン</t>
    </rPh>
    <rPh sb="450" eb="451">
      <t>ジ</t>
    </rPh>
    <rPh sb="451" eb="453">
      <t>ゲンザイ</t>
    </rPh>
    <rPh sb="453" eb="455">
      <t>ショリ</t>
    </rPh>
    <rPh sb="455" eb="457">
      <t>ノウリョク</t>
    </rPh>
    <rPh sb="458" eb="459">
      <t>ジョ</t>
    </rPh>
    <rPh sb="461" eb="463">
      <t>サンシュツ</t>
    </rPh>
    <rPh sb="469" eb="471">
      <t>ショリ</t>
    </rPh>
    <rPh sb="471" eb="473">
      <t>ノウリョク</t>
    </rPh>
    <rPh sb="474" eb="476">
      <t>トウシ</t>
    </rPh>
    <rPh sb="477" eb="479">
      <t>シュウマツ</t>
    </rPh>
    <rPh sb="479" eb="482">
      <t>ショリジョウ</t>
    </rPh>
    <rPh sb="485" eb="487">
      <t>スウチ</t>
    </rPh>
    <rPh sb="492" eb="493">
      <t>タイ</t>
    </rPh>
    <rPh sb="495" eb="497">
      <t>ヘイキン</t>
    </rPh>
    <rPh sb="497" eb="499">
      <t>ショリ</t>
    </rPh>
    <rPh sb="499" eb="501">
      <t>スイリョウ</t>
    </rPh>
    <rPh sb="503" eb="505">
      <t>リュウイキ</t>
    </rPh>
    <rPh sb="505" eb="508">
      <t>ゲスイドウ</t>
    </rPh>
    <rPh sb="509" eb="511">
      <t>スウチ</t>
    </rPh>
    <rPh sb="512" eb="513">
      <t>フク</t>
    </rPh>
    <rPh sb="527" eb="528">
      <t>コ</t>
    </rPh>
    <rPh sb="530" eb="532">
      <t>ネンド</t>
    </rPh>
    <rPh sb="533" eb="534">
      <t>ショウ</t>
    </rPh>
    <rPh sb="540" eb="542">
      <t>トウシ</t>
    </rPh>
    <rPh sb="543" eb="545">
      <t>シュウマツ</t>
    </rPh>
    <rPh sb="545" eb="548">
      <t>ショリジョウ</t>
    </rPh>
    <rPh sb="551" eb="553">
      <t>ヘイキン</t>
    </rPh>
    <rPh sb="553" eb="555">
      <t>ショリ</t>
    </rPh>
    <rPh sb="555" eb="557">
      <t>スイリョウ</t>
    </rPh>
    <rPh sb="560" eb="562">
      <t>シセツ</t>
    </rPh>
    <rPh sb="562" eb="565">
      <t>リヨウリツ</t>
    </rPh>
    <rPh sb="567" eb="569">
      <t>ヘイセイ</t>
    </rPh>
    <rPh sb="571" eb="573">
      <t>ネンド</t>
    </rPh>
    <rPh sb="586" eb="589">
      <t>スイセンカ</t>
    </rPh>
    <rPh sb="589" eb="590">
      <t>リツ</t>
    </rPh>
    <rPh sb="598" eb="600">
      <t>スウネン</t>
    </rPh>
    <rPh sb="601" eb="603">
      <t>テイカ</t>
    </rPh>
    <rPh sb="603" eb="605">
      <t>ケイコウ</t>
    </rPh>
    <rPh sb="609" eb="611">
      <t>ルイジ</t>
    </rPh>
    <rPh sb="611" eb="613">
      <t>ダンタイ</t>
    </rPh>
    <rPh sb="614" eb="617">
      <t>ドウテイド</t>
    </rPh>
    <phoneticPr fontId="4"/>
  </si>
  <si>
    <t xml:space="preserve">  管渠の改善率については、実績にばらつきはあるが、類似団体の実績と同程度の比率となっている。
　当市の下水道管渠は、事業着手初期に布設したものは耐用年数といわれる50年を経過し、また、50年までは経過していないが腐食の著しいものも散見されるなど老朽化が進んでおり、長寿命化計画に基づいて管更生等による管渠の更新を進めている状況である。</t>
    <phoneticPr fontId="4"/>
  </si>
  <si>
    <t>　当市の状況として、普及率が低いわりに一部処理区では施設の老朽化が進んでおり、新規整備と改築更新の両方を進めていかなければならないという厳しい経営状況がある。
　収支の改善や経費回収率の向上を図るためには、まず普及率の向上による料金収入の増加を図る必要があり、収入の増加につながる効率的な下水道整備を進めていく必要がある。
　その上で、維持管理経費の節減や使用料の見直しなどにより、適正な維持管理経費の回収を図っていく必要がある。</t>
    <rPh sb="1" eb="3">
      <t>トウシ</t>
    </rPh>
    <rPh sb="4" eb="6">
      <t>ジョウキョウ</t>
    </rPh>
    <rPh sb="10" eb="12">
      <t>フキュウ</t>
    </rPh>
    <rPh sb="12" eb="13">
      <t>リツ</t>
    </rPh>
    <rPh sb="14" eb="15">
      <t>ヒク</t>
    </rPh>
    <rPh sb="19" eb="21">
      <t>イチブ</t>
    </rPh>
    <rPh sb="21" eb="24">
      <t>ショリク</t>
    </rPh>
    <rPh sb="26" eb="28">
      <t>シセツ</t>
    </rPh>
    <rPh sb="29" eb="32">
      <t>ロウキュウカ</t>
    </rPh>
    <rPh sb="33" eb="34">
      <t>スス</t>
    </rPh>
    <rPh sb="39" eb="41">
      <t>シンキ</t>
    </rPh>
    <rPh sb="41" eb="43">
      <t>セイビ</t>
    </rPh>
    <rPh sb="44" eb="46">
      <t>カイチク</t>
    </rPh>
    <rPh sb="46" eb="48">
      <t>コウシン</t>
    </rPh>
    <rPh sb="49" eb="51">
      <t>リョウホウ</t>
    </rPh>
    <rPh sb="52" eb="53">
      <t>スス</t>
    </rPh>
    <rPh sb="68" eb="69">
      <t>キビ</t>
    </rPh>
    <rPh sb="71" eb="73">
      <t>ケイエイ</t>
    </rPh>
    <rPh sb="73" eb="75">
      <t>ジョウキョウ</t>
    </rPh>
    <rPh sb="81" eb="83">
      <t>シュウシ</t>
    </rPh>
    <rPh sb="84" eb="86">
      <t>カイゼン</t>
    </rPh>
    <rPh sb="87" eb="89">
      <t>ケイヒ</t>
    </rPh>
    <rPh sb="89" eb="91">
      <t>カイシュウ</t>
    </rPh>
    <rPh sb="91" eb="92">
      <t>リツ</t>
    </rPh>
    <rPh sb="93" eb="95">
      <t>コウジョウ</t>
    </rPh>
    <rPh sb="96" eb="97">
      <t>ハカ</t>
    </rPh>
    <rPh sb="105" eb="107">
      <t>フキュウ</t>
    </rPh>
    <rPh sb="107" eb="108">
      <t>リツ</t>
    </rPh>
    <rPh sb="109" eb="111">
      <t>コウジョウ</t>
    </rPh>
    <rPh sb="114" eb="116">
      <t>リョウキン</t>
    </rPh>
    <rPh sb="116" eb="118">
      <t>シュウニュウ</t>
    </rPh>
    <rPh sb="119" eb="121">
      <t>ゾウカ</t>
    </rPh>
    <rPh sb="122" eb="123">
      <t>ハカ</t>
    </rPh>
    <rPh sb="124" eb="126">
      <t>ヒツヨウ</t>
    </rPh>
    <rPh sb="130" eb="132">
      <t>シュウニュウ</t>
    </rPh>
    <rPh sb="133" eb="135">
      <t>ゾウカ</t>
    </rPh>
    <rPh sb="140" eb="143">
      <t>コウリツテキ</t>
    </rPh>
    <rPh sb="144" eb="147">
      <t>ゲスイドウ</t>
    </rPh>
    <rPh sb="147" eb="149">
      <t>セイビ</t>
    </rPh>
    <rPh sb="150" eb="151">
      <t>スス</t>
    </rPh>
    <rPh sb="155" eb="157">
      <t>ヒツヨウ</t>
    </rPh>
    <rPh sb="165" eb="166">
      <t>ウエ</t>
    </rPh>
    <rPh sb="168" eb="170">
      <t>イジ</t>
    </rPh>
    <rPh sb="170" eb="172">
      <t>カンリ</t>
    </rPh>
    <rPh sb="172" eb="174">
      <t>ケイヒ</t>
    </rPh>
    <rPh sb="175" eb="177">
      <t>セツゲン</t>
    </rPh>
    <rPh sb="178" eb="181">
      <t>シヨウリョウ</t>
    </rPh>
    <rPh sb="182" eb="184">
      <t>ミナオ</t>
    </rPh>
    <rPh sb="191" eb="193">
      <t>テキセイ</t>
    </rPh>
    <rPh sb="194" eb="196">
      <t>イジ</t>
    </rPh>
    <rPh sb="196" eb="198">
      <t>カンリ</t>
    </rPh>
    <rPh sb="198" eb="200">
      <t>ケイヒ</t>
    </rPh>
    <rPh sb="201" eb="203">
      <t>カイシュウ</t>
    </rPh>
    <rPh sb="204" eb="205">
      <t>ハカ</t>
    </rPh>
    <rPh sb="209" eb="21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</si>
</sst>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0.34</c:v>
                </c:pt>
                <c:pt idx="1">
                  <c:v>7.0000000000000007E-2</c:v>
                </c:pt>
                <c:pt idx="2">
                  <c:v>0.03</c:v>
                </c:pt>
                <c:pt idx="3">
                  <c:v>0.03</c:v>
                </c:pt>
                <c:pt idx="4">
                  <c:v>0.08</c:v>
                </c:pt>
              </c:numCache>
            </c:numRef>
          </c:val>
        </c:ser>
        <c:dLbls>
          <c:showLegendKey val="0"/>
          <c:showVal val="0"/>
          <c:showCatName val="0"/>
          <c:showSerName val="0"/>
          <c:showPercent val="0"/>
          <c:showBubbleSize val="0"/>
        </c:dLbls>
        <c:gapWidth val="150"/>
        <c:axId val="233471648"/>
        <c:axId val="233472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0.04</c:v>
                </c:pt>
                <c:pt idx="2">
                  <c:v>0.08</c:v>
                </c:pt>
                <c:pt idx="3">
                  <c:v>7.0000000000000007E-2</c:v>
                </c:pt>
                <c:pt idx="4">
                  <c:v>0.1</c:v>
                </c:pt>
              </c:numCache>
            </c:numRef>
          </c:val>
          <c:smooth val="0"/>
        </c:ser>
        <c:dLbls>
          <c:showLegendKey val="0"/>
          <c:showVal val="0"/>
          <c:showCatName val="0"/>
          <c:showSerName val="0"/>
          <c:showPercent val="0"/>
          <c:showBubbleSize val="0"/>
        </c:dLbls>
        <c:marker val="1"/>
        <c:smooth val="0"/>
        <c:axId val="233471648"/>
        <c:axId val="233472040"/>
      </c:lineChart>
      <c:dateAx>
        <c:axId val="233471648"/>
        <c:scaling>
          <c:orientation val="minMax"/>
        </c:scaling>
        <c:delete val="1"/>
        <c:axPos val="b"/>
        <c:numFmt formatCode="ge" sourceLinked="1"/>
        <c:majorTickMark val="none"/>
        <c:minorTickMark val="none"/>
        <c:tickLblPos val="none"/>
        <c:crossAx val="233472040"/>
        <c:crosses val="autoZero"/>
        <c:auto val="1"/>
        <c:lblOffset val="100"/>
        <c:baseTimeUnit val="years"/>
      </c:dateAx>
      <c:valAx>
        <c:axId val="23347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4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100.28</c:v>
                </c:pt>
                <c:pt idx="1">
                  <c:v>100.07</c:v>
                </c:pt>
                <c:pt idx="2">
                  <c:v>125.72</c:v>
                </c:pt>
                <c:pt idx="3">
                  <c:v>77.39</c:v>
                </c:pt>
                <c:pt idx="4">
                  <c:v>75.319999999999993</c:v>
                </c:pt>
              </c:numCache>
            </c:numRef>
          </c:val>
        </c:ser>
        <c:dLbls>
          <c:showLegendKey val="0"/>
          <c:showVal val="0"/>
          <c:showCatName val="0"/>
          <c:showSerName val="0"/>
          <c:showPercent val="0"/>
          <c:showBubbleSize val="0"/>
        </c:dLbls>
        <c:gapWidth val="150"/>
        <c:axId val="239578816"/>
        <c:axId val="23957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62.55</c:v>
                </c:pt>
                <c:pt idx="2">
                  <c:v>62.27</c:v>
                </c:pt>
                <c:pt idx="3">
                  <c:v>64.12</c:v>
                </c:pt>
                <c:pt idx="4">
                  <c:v>64.87</c:v>
                </c:pt>
              </c:numCache>
            </c:numRef>
          </c:val>
          <c:smooth val="0"/>
        </c:ser>
        <c:dLbls>
          <c:showLegendKey val="0"/>
          <c:showVal val="0"/>
          <c:showCatName val="0"/>
          <c:showSerName val="0"/>
          <c:showPercent val="0"/>
          <c:showBubbleSize val="0"/>
        </c:dLbls>
        <c:marker val="1"/>
        <c:smooth val="0"/>
        <c:axId val="239578816"/>
        <c:axId val="239579208"/>
      </c:lineChart>
      <c:dateAx>
        <c:axId val="239578816"/>
        <c:scaling>
          <c:orientation val="minMax"/>
        </c:scaling>
        <c:delete val="1"/>
        <c:axPos val="b"/>
        <c:numFmt formatCode="ge" sourceLinked="1"/>
        <c:majorTickMark val="none"/>
        <c:minorTickMark val="none"/>
        <c:tickLblPos val="none"/>
        <c:crossAx val="239579208"/>
        <c:crosses val="autoZero"/>
        <c:auto val="1"/>
        <c:lblOffset val="100"/>
        <c:baseTimeUnit val="years"/>
      </c:dateAx>
      <c:valAx>
        <c:axId val="23957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5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92.64</c:v>
                </c:pt>
                <c:pt idx="1">
                  <c:v>92.06</c:v>
                </c:pt>
                <c:pt idx="2">
                  <c:v>91.34</c:v>
                </c:pt>
                <c:pt idx="3">
                  <c:v>90.33</c:v>
                </c:pt>
                <c:pt idx="4">
                  <c:v>91.04</c:v>
                </c:pt>
              </c:numCache>
            </c:numRef>
          </c:val>
        </c:ser>
        <c:dLbls>
          <c:showLegendKey val="0"/>
          <c:showVal val="0"/>
          <c:showCatName val="0"/>
          <c:showSerName val="0"/>
          <c:showPercent val="0"/>
          <c:showBubbleSize val="0"/>
        </c:dLbls>
        <c:gapWidth val="150"/>
        <c:axId val="239702160"/>
        <c:axId val="239702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90.26</c:v>
                </c:pt>
                <c:pt idx="2">
                  <c:v>90.69</c:v>
                </c:pt>
                <c:pt idx="3">
                  <c:v>90.91</c:v>
                </c:pt>
                <c:pt idx="4">
                  <c:v>91.11</c:v>
                </c:pt>
              </c:numCache>
            </c:numRef>
          </c:val>
          <c:smooth val="0"/>
        </c:ser>
        <c:dLbls>
          <c:showLegendKey val="0"/>
          <c:showVal val="0"/>
          <c:showCatName val="0"/>
          <c:showSerName val="0"/>
          <c:showPercent val="0"/>
          <c:showBubbleSize val="0"/>
        </c:dLbls>
        <c:marker val="1"/>
        <c:smooth val="0"/>
        <c:axId val="239702160"/>
        <c:axId val="239702552"/>
      </c:lineChart>
      <c:dateAx>
        <c:axId val="239702160"/>
        <c:scaling>
          <c:orientation val="minMax"/>
        </c:scaling>
        <c:delete val="1"/>
        <c:axPos val="b"/>
        <c:numFmt formatCode="ge" sourceLinked="1"/>
        <c:majorTickMark val="none"/>
        <c:minorTickMark val="none"/>
        <c:tickLblPos val="none"/>
        <c:crossAx val="239702552"/>
        <c:crosses val="autoZero"/>
        <c:auto val="1"/>
        <c:lblOffset val="100"/>
        <c:baseTimeUnit val="years"/>
      </c:dateAx>
      <c:valAx>
        <c:axId val="23970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0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86.08</c:v>
                </c:pt>
                <c:pt idx="1">
                  <c:v>91.47</c:v>
                </c:pt>
                <c:pt idx="2">
                  <c:v>91.1</c:v>
                </c:pt>
                <c:pt idx="3">
                  <c:v>91.3</c:v>
                </c:pt>
                <c:pt idx="4">
                  <c:v>89.17</c:v>
                </c:pt>
              </c:numCache>
            </c:numRef>
          </c:val>
        </c:ser>
        <c:dLbls>
          <c:showLegendKey val="0"/>
          <c:showVal val="0"/>
          <c:showCatName val="0"/>
          <c:showSerName val="0"/>
          <c:showPercent val="0"/>
          <c:showBubbleSize val="0"/>
        </c:dLbls>
        <c:gapWidth val="150"/>
        <c:axId val="238796472"/>
        <c:axId val="23879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796472"/>
        <c:axId val="238796864"/>
      </c:lineChart>
      <c:dateAx>
        <c:axId val="238796472"/>
        <c:scaling>
          <c:orientation val="minMax"/>
        </c:scaling>
        <c:delete val="1"/>
        <c:axPos val="b"/>
        <c:numFmt formatCode="ge" sourceLinked="1"/>
        <c:majorTickMark val="none"/>
        <c:minorTickMark val="none"/>
        <c:tickLblPos val="none"/>
        <c:crossAx val="238796864"/>
        <c:crosses val="autoZero"/>
        <c:auto val="1"/>
        <c:lblOffset val="100"/>
        <c:baseTimeUnit val="years"/>
      </c:dateAx>
      <c:valAx>
        <c:axId val="23879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79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8798040"/>
        <c:axId val="23879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798040"/>
        <c:axId val="238798432"/>
      </c:lineChart>
      <c:dateAx>
        <c:axId val="238798040"/>
        <c:scaling>
          <c:orientation val="minMax"/>
        </c:scaling>
        <c:delete val="1"/>
        <c:axPos val="b"/>
        <c:numFmt formatCode="ge" sourceLinked="1"/>
        <c:majorTickMark val="none"/>
        <c:minorTickMark val="none"/>
        <c:tickLblPos val="none"/>
        <c:crossAx val="238798432"/>
        <c:crosses val="autoZero"/>
        <c:auto val="1"/>
        <c:lblOffset val="100"/>
        <c:baseTimeUnit val="years"/>
      </c:dateAx>
      <c:valAx>
        <c:axId val="23879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79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8799608"/>
        <c:axId val="2390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799608"/>
        <c:axId val="239043264"/>
      </c:lineChart>
      <c:dateAx>
        <c:axId val="238799608"/>
        <c:scaling>
          <c:orientation val="minMax"/>
        </c:scaling>
        <c:delete val="1"/>
        <c:axPos val="b"/>
        <c:numFmt formatCode="ge" sourceLinked="1"/>
        <c:majorTickMark val="none"/>
        <c:minorTickMark val="none"/>
        <c:tickLblPos val="none"/>
        <c:crossAx val="239043264"/>
        <c:crosses val="autoZero"/>
        <c:auto val="1"/>
        <c:lblOffset val="100"/>
        <c:baseTimeUnit val="years"/>
      </c:dateAx>
      <c:valAx>
        <c:axId val="2390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79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9044440"/>
        <c:axId val="23904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044440"/>
        <c:axId val="239044832"/>
      </c:lineChart>
      <c:dateAx>
        <c:axId val="239044440"/>
        <c:scaling>
          <c:orientation val="minMax"/>
        </c:scaling>
        <c:delete val="1"/>
        <c:axPos val="b"/>
        <c:numFmt formatCode="ge" sourceLinked="1"/>
        <c:majorTickMark val="none"/>
        <c:minorTickMark val="none"/>
        <c:tickLblPos val="none"/>
        <c:crossAx val="239044832"/>
        <c:crosses val="autoZero"/>
        <c:auto val="1"/>
        <c:lblOffset val="100"/>
        <c:baseTimeUnit val="years"/>
      </c:dateAx>
      <c:valAx>
        <c:axId val="23904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04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9046008"/>
        <c:axId val="23904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046008"/>
        <c:axId val="239046400"/>
      </c:lineChart>
      <c:dateAx>
        <c:axId val="239046008"/>
        <c:scaling>
          <c:orientation val="minMax"/>
        </c:scaling>
        <c:delete val="1"/>
        <c:axPos val="b"/>
        <c:numFmt formatCode="ge" sourceLinked="1"/>
        <c:majorTickMark val="none"/>
        <c:minorTickMark val="none"/>
        <c:tickLblPos val="none"/>
        <c:crossAx val="239046400"/>
        <c:crosses val="autoZero"/>
        <c:auto val="1"/>
        <c:lblOffset val="100"/>
        <c:baseTimeUnit val="years"/>
      </c:dateAx>
      <c:valAx>
        <c:axId val="23904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04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1183.4000000000001</c:v>
                </c:pt>
                <c:pt idx="1">
                  <c:v>1104.25</c:v>
                </c:pt>
                <c:pt idx="2">
                  <c:v>1077.32</c:v>
                </c:pt>
                <c:pt idx="3">
                  <c:v>1022.07</c:v>
                </c:pt>
                <c:pt idx="4">
                  <c:v>1100.81</c:v>
                </c:pt>
              </c:numCache>
            </c:numRef>
          </c:val>
        </c:ser>
        <c:dLbls>
          <c:showLegendKey val="0"/>
          <c:showVal val="0"/>
          <c:showCatName val="0"/>
          <c:showSerName val="0"/>
          <c:showPercent val="0"/>
          <c:showBubbleSize val="0"/>
        </c:dLbls>
        <c:gapWidth val="150"/>
        <c:axId val="239405992"/>
        <c:axId val="23940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936.66</c:v>
                </c:pt>
                <c:pt idx="2">
                  <c:v>918.88</c:v>
                </c:pt>
                <c:pt idx="3">
                  <c:v>885.97</c:v>
                </c:pt>
                <c:pt idx="4">
                  <c:v>854.16</c:v>
                </c:pt>
              </c:numCache>
            </c:numRef>
          </c:val>
          <c:smooth val="0"/>
        </c:ser>
        <c:dLbls>
          <c:showLegendKey val="0"/>
          <c:showVal val="0"/>
          <c:showCatName val="0"/>
          <c:showSerName val="0"/>
          <c:showPercent val="0"/>
          <c:showBubbleSize val="0"/>
        </c:dLbls>
        <c:marker val="1"/>
        <c:smooth val="0"/>
        <c:axId val="239405992"/>
        <c:axId val="239406384"/>
      </c:lineChart>
      <c:dateAx>
        <c:axId val="239405992"/>
        <c:scaling>
          <c:orientation val="minMax"/>
        </c:scaling>
        <c:delete val="1"/>
        <c:axPos val="b"/>
        <c:numFmt formatCode="ge" sourceLinked="1"/>
        <c:majorTickMark val="none"/>
        <c:minorTickMark val="none"/>
        <c:tickLblPos val="none"/>
        <c:crossAx val="239406384"/>
        <c:crosses val="autoZero"/>
        <c:auto val="1"/>
        <c:lblOffset val="100"/>
        <c:baseTimeUnit val="years"/>
      </c:dateAx>
      <c:valAx>
        <c:axId val="23940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0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72.14</c:v>
                </c:pt>
                <c:pt idx="1">
                  <c:v>80.239999999999995</c:v>
                </c:pt>
                <c:pt idx="2">
                  <c:v>73.13</c:v>
                </c:pt>
                <c:pt idx="3">
                  <c:v>74.05</c:v>
                </c:pt>
                <c:pt idx="4">
                  <c:v>68.099999999999994</c:v>
                </c:pt>
              </c:numCache>
            </c:numRef>
          </c:val>
        </c:ser>
        <c:dLbls>
          <c:showLegendKey val="0"/>
          <c:showVal val="0"/>
          <c:showCatName val="0"/>
          <c:showSerName val="0"/>
          <c:showPercent val="0"/>
          <c:showBubbleSize val="0"/>
        </c:dLbls>
        <c:gapWidth val="150"/>
        <c:axId val="239407560"/>
        <c:axId val="23940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88.44</c:v>
                </c:pt>
                <c:pt idx="2">
                  <c:v>88.2</c:v>
                </c:pt>
                <c:pt idx="3">
                  <c:v>89.94</c:v>
                </c:pt>
                <c:pt idx="4">
                  <c:v>93.13</c:v>
                </c:pt>
              </c:numCache>
            </c:numRef>
          </c:val>
          <c:smooth val="0"/>
        </c:ser>
        <c:dLbls>
          <c:showLegendKey val="0"/>
          <c:showVal val="0"/>
          <c:showCatName val="0"/>
          <c:showSerName val="0"/>
          <c:showPercent val="0"/>
          <c:showBubbleSize val="0"/>
        </c:dLbls>
        <c:marker val="1"/>
        <c:smooth val="0"/>
        <c:axId val="239407560"/>
        <c:axId val="239407952"/>
      </c:lineChart>
      <c:dateAx>
        <c:axId val="239407560"/>
        <c:scaling>
          <c:orientation val="minMax"/>
        </c:scaling>
        <c:delete val="1"/>
        <c:axPos val="b"/>
        <c:numFmt formatCode="ge" sourceLinked="1"/>
        <c:majorTickMark val="none"/>
        <c:minorTickMark val="none"/>
        <c:tickLblPos val="none"/>
        <c:crossAx val="239407952"/>
        <c:crosses val="autoZero"/>
        <c:auto val="1"/>
        <c:lblOffset val="100"/>
        <c:baseTimeUnit val="years"/>
      </c:dateAx>
      <c:valAx>
        <c:axId val="23940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0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218.82</c:v>
                </c:pt>
                <c:pt idx="1">
                  <c:v>195.89</c:v>
                </c:pt>
                <c:pt idx="2">
                  <c:v>216.09</c:v>
                </c:pt>
                <c:pt idx="3">
                  <c:v>210.82</c:v>
                </c:pt>
                <c:pt idx="4">
                  <c:v>207.51</c:v>
                </c:pt>
              </c:numCache>
            </c:numRef>
          </c:val>
        </c:ser>
        <c:dLbls>
          <c:showLegendKey val="0"/>
          <c:showVal val="0"/>
          <c:showCatName val="0"/>
          <c:showSerName val="0"/>
          <c:showPercent val="0"/>
          <c:showBubbleSize val="0"/>
        </c:dLbls>
        <c:gapWidth val="150"/>
        <c:axId val="239409128"/>
        <c:axId val="239577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169.89</c:v>
                </c:pt>
                <c:pt idx="2">
                  <c:v>171.78</c:v>
                </c:pt>
                <c:pt idx="3">
                  <c:v>168.57</c:v>
                </c:pt>
                <c:pt idx="4">
                  <c:v>167.97</c:v>
                </c:pt>
              </c:numCache>
            </c:numRef>
          </c:val>
          <c:smooth val="0"/>
        </c:ser>
        <c:dLbls>
          <c:showLegendKey val="0"/>
          <c:showVal val="0"/>
          <c:showCatName val="0"/>
          <c:showSerName val="0"/>
          <c:showPercent val="0"/>
          <c:showBubbleSize val="0"/>
        </c:dLbls>
        <c:marker val="1"/>
        <c:smooth val="0"/>
        <c:axId val="239409128"/>
        <c:axId val="239577640"/>
      </c:lineChart>
      <c:dateAx>
        <c:axId val="239409128"/>
        <c:scaling>
          <c:orientation val="minMax"/>
        </c:scaling>
        <c:delete val="1"/>
        <c:axPos val="b"/>
        <c:numFmt formatCode="ge" sourceLinked="1"/>
        <c:majorTickMark val="none"/>
        <c:minorTickMark val="none"/>
        <c:tickLblPos val="none"/>
        <c:crossAx val="239577640"/>
        <c:crosses val="autoZero"/>
        <c:auto val="1"/>
        <c:lblOffset val="100"/>
        <c:baseTimeUnit val="years"/>
      </c:dateAx>
      <c:valAx>
        <c:axId val="23957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0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岩国市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141651</v>
      </c>
      <c r="AM8" s="64"/>
      <c r="AN8" s="64"/>
      <c r="AO8" s="64"/>
      <c r="AP8" s="64"/>
      <c r="AQ8" s="64"/>
      <c r="AR8" s="64"/>
      <c r="AS8" s="64"/>
      <c r="AT8" s="63">
        <f>データ!S6</f>
        <v>873.72</v>
      </c>
      <c r="AU8" s="63"/>
      <c r="AV8" s="63"/>
      <c r="AW8" s="63"/>
      <c r="AX8" s="63"/>
      <c r="AY8" s="63"/>
      <c r="AZ8" s="63"/>
      <c r="BA8" s="63"/>
      <c r="BB8" s="63">
        <f>データ!T6</f>
        <v>162.12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32.39</v>
      </c>
      <c r="Q10" s="63"/>
      <c r="R10" s="63"/>
      <c r="S10" s="63"/>
      <c r="T10" s="63"/>
      <c r="U10" s="63"/>
      <c r="V10" s="63"/>
      <c r="W10" s="63">
        <f>データ!P6</f>
        <v>59.65</v>
      </c>
      <c r="X10" s="63"/>
      <c r="Y10" s="63"/>
      <c r="Z10" s="63"/>
      <c r="AA10" s="63"/>
      <c r="AB10" s="63"/>
      <c r="AC10" s="63"/>
      <c r="AD10" s="64">
        <f>データ!Q6</f>
        <v>3078</v>
      </c>
      <c r="AE10" s="64"/>
      <c r="AF10" s="64"/>
      <c r="AG10" s="64"/>
      <c r="AH10" s="64"/>
      <c r="AI10" s="64"/>
      <c r="AJ10" s="64"/>
      <c r="AK10" s="2"/>
      <c r="AL10" s="64">
        <f>データ!U6</f>
        <v>45538</v>
      </c>
      <c r="AM10" s="64"/>
      <c r="AN10" s="64"/>
      <c r="AO10" s="64"/>
      <c r="AP10" s="64"/>
      <c r="AQ10" s="64"/>
      <c r="AR10" s="64"/>
      <c r="AS10" s="64"/>
      <c r="AT10" s="63">
        <f>データ!V6</f>
        <v>10.56</v>
      </c>
      <c r="AU10" s="63"/>
      <c r="AV10" s="63"/>
      <c r="AW10" s="63"/>
      <c r="AX10" s="63"/>
      <c r="AY10" s="63"/>
      <c r="AZ10" s="63"/>
      <c r="BA10" s="63"/>
      <c r="BB10" s="63">
        <f>データ!W6</f>
        <v>4312.3100000000004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352080</v>
      </c>
      <c r="D6" s="31">
        <f t="shared" si="3"/>
        <v>47</v>
      </c>
      <c r="E6" s="31">
        <f t="shared" si="3"/>
        <v>17</v>
      </c>
      <c r="F6" s="31">
        <f t="shared" si="3"/>
        <v>1</v>
      </c>
      <c r="G6" s="31">
        <f t="shared" si="3"/>
        <v>0</v>
      </c>
      <c r="H6" s="31" t="str">
        <f t="shared" si="3"/>
        <v>山口県　岩国市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32.39</v>
      </c>
      <c r="P6" s="32">
        <f t="shared" si="3"/>
        <v>59.65</v>
      </c>
      <c r="Q6" s="32">
        <f t="shared" si="3"/>
        <v>3078</v>
      </c>
      <c r="R6" s="32">
        <f t="shared" si="3"/>
        <v>141651</v>
      </c>
      <c r="S6" s="32">
        <f t="shared" si="3"/>
        <v>873.72</v>
      </c>
      <c r="T6" s="32">
        <f t="shared" si="3"/>
        <v>162.12</v>
      </c>
      <c r="U6" s="32">
        <f t="shared" si="3"/>
        <v>45538</v>
      </c>
      <c r="V6" s="32">
        <f t="shared" si="3"/>
        <v>10.56</v>
      </c>
      <c r="W6" s="32">
        <f t="shared" si="3"/>
        <v>4312.3100000000004</v>
      </c>
      <c r="X6" s="33">
        <f>IF(X7="",NA(),X7)</f>
        <v>86.08</v>
      </c>
      <c r="Y6" s="33">
        <f t="shared" ref="Y6:AG6" si="4">IF(Y7="",NA(),Y7)</f>
        <v>91.47</v>
      </c>
      <c r="Z6" s="33">
        <f t="shared" si="4"/>
        <v>91.1</v>
      </c>
      <c r="AA6" s="33">
        <f t="shared" si="4"/>
        <v>91.3</v>
      </c>
      <c r="AB6" s="33">
        <f t="shared" si="4"/>
        <v>89.17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1183.4000000000001</v>
      </c>
      <c r="BF6" s="33">
        <f t="shared" ref="BF6:BN6" si="7">IF(BF7="",NA(),BF7)</f>
        <v>1104.25</v>
      </c>
      <c r="BG6" s="33">
        <f t="shared" si="7"/>
        <v>1077.32</v>
      </c>
      <c r="BH6" s="33">
        <f t="shared" si="7"/>
        <v>1022.07</v>
      </c>
      <c r="BI6" s="33">
        <f t="shared" si="7"/>
        <v>1100.81</v>
      </c>
      <c r="BJ6" s="33">
        <f t="shared" si="7"/>
        <v>1206.54</v>
      </c>
      <c r="BK6" s="33">
        <f t="shared" si="7"/>
        <v>936.66</v>
      </c>
      <c r="BL6" s="33">
        <f t="shared" si="7"/>
        <v>918.88</v>
      </c>
      <c r="BM6" s="33">
        <f t="shared" si="7"/>
        <v>885.97</v>
      </c>
      <c r="BN6" s="33">
        <f t="shared" si="7"/>
        <v>854.16</v>
      </c>
      <c r="BO6" s="32" t="str">
        <f>IF(BO7="","",IF(BO7="-","【-】","【"&amp;SUBSTITUTE(TEXT(BO7,"#,##0.00"),"-","△")&amp;"】"))</f>
        <v>【776.35】</v>
      </c>
      <c r="BP6" s="33">
        <f>IF(BP7="",NA(),BP7)</f>
        <v>72.14</v>
      </c>
      <c r="BQ6" s="33">
        <f t="shared" ref="BQ6:BY6" si="8">IF(BQ7="",NA(),BQ7)</f>
        <v>80.239999999999995</v>
      </c>
      <c r="BR6" s="33">
        <f t="shared" si="8"/>
        <v>73.13</v>
      </c>
      <c r="BS6" s="33">
        <f t="shared" si="8"/>
        <v>74.05</v>
      </c>
      <c r="BT6" s="33">
        <f t="shared" si="8"/>
        <v>68.099999999999994</v>
      </c>
      <c r="BU6" s="33">
        <f t="shared" si="8"/>
        <v>77.739999999999995</v>
      </c>
      <c r="BV6" s="33">
        <f t="shared" si="8"/>
        <v>88.44</v>
      </c>
      <c r="BW6" s="33">
        <f t="shared" si="8"/>
        <v>88.2</v>
      </c>
      <c r="BX6" s="33">
        <f t="shared" si="8"/>
        <v>89.94</v>
      </c>
      <c r="BY6" s="33">
        <f t="shared" si="8"/>
        <v>93.13</v>
      </c>
      <c r="BZ6" s="32" t="str">
        <f>IF(BZ7="","",IF(BZ7="-","【-】","【"&amp;SUBSTITUTE(TEXT(BZ7,"#,##0.00"),"-","△")&amp;"】"))</f>
        <v>【96.57】</v>
      </c>
      <c r="CA6" s="33">
        <f>IF(CA7="",NA(),CA7)</f>
        <v>218.82</v>
      </c>
      <c r="CB6" s="33">
        <f t="shared" ref="CB6:CJ6" si="9">IF(CB7="",NA(),CB7)</f>
        <v>195.89</v>
      </c>
      <c r="CC6" s="33">
        <f t="shared" si="9"/>
        <v>216.09</v>
      </c>
      <c r="CD6" s="33">
        <f t="shared" si="9"/>
        <v>210.82</v>
      </c>
      <c r="CE6" s="33">
        <f t="shared" si="9"/>
        <v>207.51</v>
      </c>
      <c r="CF6" s="33">
        <f t="shared" si="9"/>
        <v>199.72</v>
      </c>
      <c r="CG6" s="33">
        <f t="shared" si="9"/>
        <v>169.89</v>
      </c>
      <c r="CH6" s="33">
        <f t="shared" si="9"/>
        <v>171.78</v>
      </c>
      <c r="CI6" s="33">
        <f t="shared" si="9"/>
        <v>168.57</v>
      </c>
      <c r="CJ6" s="33">
        <f t="shared" si="9"/>
        <v>167.97</v>
      </c>
      <c r="CK6" s="32" t="str">
        <f>IF(CK7="","",IF(CK7="-","【-】","【"&amp;SUBSTITUTE(TEXT(CK7,"#,##0.00"),"-","△")&amp;"】"))</f>
        <v>【142.28】</v>
      </c>
      <c r="CL6" s="33">
        <f>IF(CL7="",NA(),CL7)</f>
        <v>100.28</v>
      </c>
      <c r="CM6" s="33">
        <f t="shared" ref="CM6:CU6" si="10">IF(CM7="",NA(),CM7)</f>
        <v>100.07</v>
      </c>
      <c r="CN6" s="33">
        <f t="shared" si="10"/>
        <v>125.72</v>
      </c>
      <c r="CO6" s="33">
        <f t="shared" si="10"/>
        <v>77.39</v>
      </c>
      <c r="CP6" s="33">
        <f t="shared" si="10"/>
        <v>75.319999999999993</v>
      </c>
      <c r="CQ6" s="33">
        <f t="shared" si="10"/>
        <v>60.04</v>
      </c>
      <c r="CR6" s="33">
        <f t="shared" si="10"/>
        <v>62.55</v>
      </c>
      <c r="CS6" s="33">
        <f t="shared" si="10"/>
        <v>62.27</v>
      </c>
      <c r="CT6" s="33">
        <f t="shared" si="10"/>
        <v>64.12</v>
      </c>
      <c r="CU6" s="33">
        <f t="shared" si="10"/>
        <v>64.87</v>
      </c>
      <c r="CV6" s="32" t="str">
        <f>IF(CV7="","",IF(CV7="-","【-】","【"&amp;SUBSTITUTE(TEXT(CV7,"#,##0.00"),"-","△")&amp;"】"))</f>
        <v>【60.35】</v>
      </c>
      <c r="CW6" s="33">
        <f>IF(CW7="",NA(),CW7)</f>
        <v>92.64</v>
      </c>
      <c r="CX6" s="33">
        <f t="shared" ref="CX6:DF6" si="11">IF(CX7="",NA(),CX7)</f>
        <v>92.06</v>
      </c>
      <c r="CY6" s="33">
        <f t="shared" si="11"/>
        <v>91.34</v>
      </c>
      <c r="CZ6" s="33">
        <f t="shared" si="11"/>
        <v>90.33</v>
      </c>
      <c r="DA6" s="33">
        <f t="shared" si="11"/>
        <v>91.04</v>
      </c>
      <c r="DB6" s="33">
        <f t="shared" si="11"/>
        <v>87.18</v>
      </c>
      <c r="DC6" s="33">
        <f t="shared" si="11"/>
        <v>90.26</v>
      </c>
      <c r="DD6" s="33">
        <f t="shared" si="11"/>
        <v>90.69</v>
      </c>
      <c r="DE6" s="33">
        <f t="shared" si="11"/>
        <v>90.91</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0.34</v>
      </c>
      <c r="EE6" s="33">
        <f t="shared" ref="EE6:EM6" si="14">IF(EE7="",NA(),EE7)</f>
        <v>7.0000000000000007E-2</v>
      </c>
      <c r="EF6" s="33">
        <f t="shared" si="14"/>
        <v>0.03</v>
      </c>
      <c r="EG6" s="33">
        <f t="shared" si="14"/>
        <v>0.03</v>
      </c>
      <c r="EH6" s="33">
        <f t="shared" si="14"/>
        <v>0.08</v>
      </c>
      <c r="EI6" s="33">
        <f t="shared" si="14"/>
        <v>0.13</v>
      </c>
      <c r="EJ6" s="33">
        <f t="shared" si="14"/>
        <v>0.04</v>
      </c>
      <c r="EK6" s="33">
        <f t="shared" si="14"/>
        <v>0.08</v>
      </c>
      <c r="EL6" s="33">
        <f t="shared" si="14"/>
        <v>7.0000000000000007E-2</v>
      </c>
      <c r="EM6" s="33">
        <f t="shared" si="14"/>
        <v>0.1</v>
      </c>
      <c r="EN6" s="32" t="str">
        <f>IF(EN7="","",IF(EN7="-","【-】","【"&amp;SUBSTITUTE(TEXT(EN7,"#,##0.00"),"-","△")&amp;"】"))</f>
        <v>【0.17】</v>
      </c>
    </row>
    <row r="7" spans="1:144" s="34" customFormat="1">
      <c r="A7" s="26"/>
      <c r="B7" s="35">
        <v>2014</v>
      </c>
      <c r="C7" s="35">
        <v>352080</v>
      </c>
      <c r="D7" s="35">
        <v>47</v>
      </c>
      <c r="E7" s="35">
        <v>17</v>
      </c>
      <c r="F7" s="35">
        <v>1</v>
      </c>
      <c r="G7" s="35">
        <v>0</v>
      </c>
      <c r="H7" s="35" t="s">
        <v>96</v>
      </c>
      <c r="I7" s="35" t="s">
        <v>97</v>
      </c>
      <c r="J7" s="35" t="s">
        <v>98</v>
      </c>
      <c r="K7" s="35" t="s">
        <v>99</v>
      </c>
      <c r="L7" s="35" t="s">
        <v>100</v>
      </c>
      <c r="M7" s="36" t="s">
        <v>101</v>
      </c>
      <c r="N7" s="36" t="s">
        <v>102</v>
      </c>
      <c r="O7" s="36">
        <v>32.39</v>
      </c>
      <c r="P7" s="36">
        <v>59.65</v>
      </c>
      <c r="Q7" s="36">
        <v>3078</v>
      </c>
      <c r="R7" s="36">
        <v>141651</v>
      </c>
      <c r="S7" s="36">
        <v>873.72</v>
      </c>
      <c r="T7" s="36">
        <v>162.12</v>
      </c>
      <c r="U7" s="36">
        <v>45538</v>
      </c>
      <c r="V7" s="36">
        <v>10.56</v>
      </c>
      <c r="W7" s="36">
        <v>4312.3100000000004</v>
      </c>
      <c r="X7" s="36">
        <v>86.08</v>
      </c>
      <c r="Y7" s="36">
        <v>91.47</v>
      </c>
      <c r="Z7" s="36">
        <v>91.1</v>
      </c>
      <c r="AA7" s="36">
        <v>91.3</v>
      </c>
      <c r="AB7" s="36">
        <v>89.17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1183.4000000000001</v>
      </c>
      <c r="BF7" s="36">
        <v>1104.25</v>
      </c>
      <c r="BG7" s="36">
        <v>1077.32</v>
      </c>
      <c r="BH7" s="36">
        <v>1022.07</v>
      </c>
      <c r="BI7" s="36">
        <v>1100.81</v>
      </c>
      <c r="BJ7" s="36">
        <v>1206.54</v>
      </c>
      <c r="BK7" s="36">
        <v>936.66</v>
      </c>
      <c r="BL7" s="36">
        <v>918.88</v>
      </c>
      <c r="BM7" s="36">
        <v>885.97</v>
      </c>
      <c r="BN7" s="36">
        <v>854.16</v>
      </c>
      <c r="BO7" s="36">
        <v>776.35</v>
      </c>
      <c r="BP7" s="36">
        <v>72.14</v>
      </c>
      <c r="BQ7" s="36">
        <v>80.239999999999995</v>
      </c>
      <c r="BR7" s="36">
        <v>73.13</v>
      </c>
      <c r="BS7" s="36">
        <v>74.05</v>
      </c>
      <c r="BT7" s="36">
        <v>68.099999999999994</v>
      </c>
      <c r="BU7" s="36">
        <v>77.739999999999995</v>
      </c>
      <c r="BV7" s="36">
        <v>88.44</v>
      </c>
      <c r="BW7" s="36">
        <v>88.2</v>
      </c>
      <c r="BX7" s="36">
        <v>89.94</v>
      </c>
      <c r="BY7" s="36">
        <v>93.13</v>
      </c>
      <c r="BZ7" s="36">
        <v>96.57</v>
      </c>
      <c r="CA7" s="36">
        <v>218.82</v>
      </c>
      <c r="CB7" s="36">
        <v>195.89</v>
      </c>
      <c r="CC7" s="36">
        <v>216.09</v>
      </c>
      <c r="CD7" s="36">
        <v>210.82</v>
      </c>
      <c r="CE7" s="36">
        <v>207.51</v>
      </c>
      <c r="CF7" s="36">
        <v>199.72</v>
      </c>
      <c r="CG7" s="36">
        <v>169.89</v>
      </c>
      <c r="CH7" s="36">
        <v>171.78</v>
      </c>
      <c r="CI7" s="36">
        <v>168.57</v>
      </c>
      <c r="CJ7" s="36">
        <v>167.97</v>
      </c>
      <c r="CK7" s="36">
        <v>142.28</v>
      </c>
      <c r="CL7" s="36">
        <v>100.28</v>
      </c>
      <c r="CM7" s="36">
        <v>100.07</v>
      </c>
      <c r="CN7" s="36">
        <v>125.72</v>
      </c>
      <c r="CO7" s="36">
        <v>77.39</v>
      </c>
      <c r="CP7" s="36">
        <v>75.319999999999993</v>
      </c>
      <c r="CQ7" s="36">
        <v>60.04</v>
      </c>
      <c r="CR7" s="36">
        <v>62.55</v>
      </c>
      <c r="CS7" s="36">
        <v>62.27</v>
      </c>
      <c r="CT7" s="36">
        <v>64.12</v>
      </c>
      <c r="CU7" s="36">
        <v>64.87</v>
      </c>
      <c r="CV7" s="36">
        <v>60.35</v>
      </c>
      <c r="CW7" s="36">
        <v>92.64</v>
      </c>
      <c r="CX7" s="36">
        <v>92.06</v>
      </c>
      <c r="CY7" s="36">
        <v>91.34</v>
      </c>
      <c r="CZ7" s="36">
        <v>90.33</v>
      </c>
      <c r="DA7" s="36">
        <v>91.04</v>
      </c>
      <c r="DB7" s="36">
        <v>87.18</v>
      </c>
      <c r="DC7" s="36">
        <v>90.26</v>
      </c>
      <c r="DD7" s="36">
        <v>90.69</v>
      </c>
      <c r="DE7" s="36">
        <v>90.91</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0.34</v>
      </c>
      <c r="EE7" s="36">
        <v>7.0000000000000007E-2</v>
      </c>
      <c r="EF7" s="36">
        <v>0.03</v>
      </c>
      <c r="EG7" s="36">
        <v>0.03</v>
      </c>
      <c r="EH7" s="36">
        <v>0.08</v>
      </c>
      <c r="EI7" s="36">
        <v>0.13</v>
      </c>
      <c r="EJ7" s="36">
        <v>0.04</v>
      </c>
      <c r="EK7" s="36">
        <v>0.08</v>
      </c>
      <c r="EL7" s="36">
        <v>7.0000000000000007E-2</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2016-02-03T08:56:23Z</dcterms:created>
  <dcterms:modified xsi:type="dcterms:W3CDTF">2016-02-19T05:32:41Z</dcterms:modified>
  <cp:category/>
</cp:coreProperties>
</file>