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<sst xmlns="http://schemas.openxmlformats.org/spreadsheetml/2006/main" count="221" uniqueCount="111">
  <si>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</si>
  <si>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</si>
  <si>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</si>
  <si>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</si>
  <si>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</si>
  <si>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</si>
  <si>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</si>
  <si>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</si>
  <si>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</si>
  <si>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</si>
  <si>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</si>
  <si>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</si>
  <si>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</si>
  <si>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</si>
  <si>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</si>
  <si>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</si>
  <si>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</si>
  <si>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</si>
  <si>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</si>
  <si>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</si>
  <si>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</si>
  <si>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</si>
  <si>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</si>
  <si>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</si>
  <si>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</si>
  <si>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</si>
  <si>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</si>
  <si>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</si>
  <si>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</si>
  <si>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</si>
  <si>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</si>
  <si>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</si>
  <si>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</si>
  <si>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</si>
  <si>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</si>
  <si>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</si>
  <si>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</si>
  <si>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</si>
  <si>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</si>
  <si>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</si>
  <si>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</si>
  <si>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</si>
  <si>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</si>
  <si>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</si>
  <si>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</si>
  <si>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</si>
  <si>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</si>
  <si>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</si>
  <si>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</si>
  <si>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</si>
  <si>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</si>
  <si>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</si>
  <si>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</si>
  <si>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</si>
  <si>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</si>
  <si>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</si>
  <si>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</si>
  <si>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</si>
  <si>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</si>
  <si>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</si>
  <si>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</si>
  <si>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</si>
  <si>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</si>
  <si>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</si>
  <si>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</si>
  <si>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</si>
  <si>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</si>
  <si>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</si>
  <si>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</si>
  <si>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</si>
  <si>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</si>
  <si>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</si>
  <si>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</si>
  <si>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</si>
  <si>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</si>
  <si>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</si>
  <si>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</si>
  <si>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</si>
  <si>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</si>
  <si>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</si>
  <si>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</si>
  <si>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</si>
  <si>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</si>
  <si>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</si>
  <si>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</si>
  <si>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</si>
  <si>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</si>
  <si>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</si>
  <si>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</si>
  <si>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</si>
  <si>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</si>
  <si>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</si>
  <si>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</si>
  <si>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</si>
  <si>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</si>
  <si>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</si>
  <si>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</si>
  <si>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</si>
  <si>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</si>
  <si>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</si>
  <si>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</si>
  <si>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</si>
  <si>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</si>
  <si>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</si>
  <si>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</si>
  <si>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</si>
  <si>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</si>
  <si>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</si>
  <si>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収益的収支比率については、料金収入が減少傾向にあるなか、地方債償還金の減少により、上向いている。
　企業債残高対事業規模については、企業債残高が償還が進むことにより減少しており、比率も減少傾向にある。
　経費回収率及び汚水処理原価についても、汚水処理費に占めるウェイトが高い地方債元金及び利子の償還金が減少しているため、回収率は増加傾向にあり、汚水処理原価については低下傾向にある。
　施設利用率については、ほぼ50％で推移しており、人口の自然減に伴う処理人口の減少により、今後は微減傾向で推移すると見られる。
　水洗化率については、当処理区は整備が完了した区域であり、今後もほぼ同数値で推移すると考えられる。</t>
    <rPh sb="1" eb="4">
      <t>シュウエキテキ</t>
    </rPh>
    <rPh sb="4" eb="6">
      <t>シュウシ</t>
    </rPh>
    <rPh sb="6" eb="8">
      <t>ヒリツ</t>
    </rPh>
    <rPh sb="14" eb="16">
      <t>リョウキン</t>
    </rPh>
    <rPh sb="16" eb="18">
      <t>シュウニュウ</t>
    </rPh>
    <rPh sb="19" eb="21">
      <t>ゲンショウ</t>
    </rPh>
    <rPh sb="21" eb="23">
      <t>ケイコウ</t>
    </rPh>
    <rPh sb="29" eb="32">
      <t>チホウサイ</t>
    </rPh>
    <rPh sb="32" eb="34">
      <t>ショウカン</t>
    </rPh>
    <rPh sb="34" eb="35">
      <t>キン</t>
    </rPh>
    <rPh sb="36" eb="38">
      <t>ゲンショウ</t>
    </rPh>
    <rPh sb="42" eb="44">
      <t>ウワム</t>
    </rPh>
    <rPh sb="51" eb="53">
      <t>キギョウ</t>
    </rPh>
    <rPh sb="53" eb="54">
      <t>サイ</t>
    </rPh>
    <rPh sb="54" eb="56">
      <t>ザンダカ</t>
    </rPh>
    <rPh sb="56" eb="57">
      <t>タイ</t>
    </rPh>
    <rPh sb="57" eb="59">
      <t>ジギョウ</t>
    </rPh>
    <rPh sb="59" eb="61">
      <t>キボ</t>
    </rPh>
    <rPh sb="67" eb="69">
      <t>キギョウ</t>
    </rPh>
    <rPh sb="69" eb="70">
      <t>サイ</t>
    </rPh>
    <rPh sb="70" eb="72">
      <t>ザンダカ</t>
    </rPh>
    <rPh sb="73" eb="75">
      <t>ショウカン</t>
    </rPh>
    <rPh sb="76" eb="77">
      <t>スス</t>
    </rPh>
    <rPh sb="83" eb="85">
      <t>ゲンショウ</t>
    </rPh>
    <rPh sb="90" eb="92">
      <t>ヒリツ</t>
    </rPh>
    <rPh sb="93" eb="95">
      <t>ゲンショウ</t>
    </rPh>
    <rPh sb="95" eb="97">
      <t>ケイコウ</t>
    </rPh>
    <rPh sb="103" eb="105">
      <t>ケイヒ</t>
    </rPh>
    <rPh sb="105" eb="107">
      <t>カイシュウ</t>
    </rPh>
    <rPh sb="107" eb="108">
      <t>リツ</t>
    </rPh>
    <rPh sb="108" eb="109">
      <t>オヨ</t>
    </rPh>
    <rPh sb="110" eb="112">
      <t>オスイ</t>
    </rPh>
    <rPh sb="112" eb="114">
      <t>ショリ</t>
    </rPh>
    <rPh sb="114" eb="116">
      <t>ゲンカ</t>
    </rPh>
    <rPh sb="122" eb="124">
      <t>オスイ</t>
    </rPh>
    <rPh sb="124" eb="126">
      <t>ショリ</t>
    </rPh>
    <rPh sb="126" eb="127">
      <t>ヒ</t>
    </rPh>
    <rPh sb="128" eb="129">
      <t>シ</t>
    </rPh>
    <rPh sb="136" eb="137">
      <t>タカ</t>
    </rPh>
    <rPh sb="138" eb="141">
      <t>チホウサイ</t>
    </rPh>
    <rPh sb="141" eb="143">
      <t>ガンキン</t>
    </rPh>
    <rPh sb="143" eb="144">
      <t>オヨ</t>
    </rPh>
    <rPh sb="145" eb="147">
      <t>リシ</t>
    </rPh>
    <rPh sb="148" eb="151">
      <t>ショウカンキン</t>
    </rPh>
    <rPh sb="152" eb="154">
      <t>ゲンショウ</t>
    </rPh>
    <rPh sb="161" eb="163">
      <t>カイシュウ</t>
    </rPh>
    <rPh sb="163" eb="164">
      <t>リツ</t>
    </rPh>
    <rPh sb="165" eb="167">
      <t>ゾウカ</t>
    </rPh>
    <rPh sb="167" eb="169">
      <t>ケイコウ</t>
    </rPh>
    <rPh sb="177" eb="179">
      <t>ゲンカ</t>
    </rPh>
    <rPh sb="184" eb="186">
      <t>テイカ</t>
    </rPh>
    <rPh sb="186" eb="188">
      <t>ケイコウ</t>
    </rPh>
    <rPh sb="194" eb="196">
      <t>シセツ</t>
    </rPh>
    <rPh sb="196" eb="198">
      <t>リヨウ</t>
    </rPh>
    <rPh sb="198" eb="199">
      <t>リツ</t>
    </rPh>
    <rPh sb="211" eb="213">
      <t>スイイ</t>
    </rPh>
    <rPh sb="218" eb="220">
      <t>ジンコウ</t>
    </rPh>
    <rPh sb="221" eb="224">
      <t>シゼンゲン</t>
    </rPh>
    <rPh sb="225" eb="226">
      <t>トモナ</t>
    </rPh>
    <rPh sb="227" eb="229">
      <t>ショリ</t>
    </rPh>
    <rPh sb="229" eb="231">
      <t>ジンコウ</t>
    </rPh>
    <rPh sb="232" eb="234">
      <t>ゲンショウ</t>
    </rPh>
    <rPh sb="238" eb="240">
      <t>コンゴ</t>
    </rPh>
    <rPh sb="241" eb="243">
      <t>ビゲン</t>
    </rPh>
    <rPh sb="243" eb="245">
      <t>ケイコウ</t>
    </rPh>
    <rPh sb="246" eb="248">
      <t>スイイ</t>
    </rPh>
    <rPh sb="251" eb="252">
      <t>ミ</t>
    </rPh>
    <rPh sb="258" eb="260">
      <t>スイセン</t>
    </rPh>
    <rPh sb="260" eb="261">
      <t>カ</t>
    </rPh>
    <rPh sb="261" eb="262">
      <t>リツ</t>
    </rPh>
    <rPh sb="268" eb="269">
      <t>トウ</t>
    </rPh>
    <rPh sb="269" eb="271">
      <t>ショリ</t>
    </rPh>
    <rPh sb="271" eb="272">
      <t>ク</t>
    </rPh>
    <rPh sb="273" eb="275">
      <t>セイビ</t>
    </rPh>
    <rPh sb="276" eb="278">
      <t>カンリョウ</t>
    </rPh>
    <rPh sb="280" eb="282">
      <t>クイキ</t>
    </rPh>
    <rPh sb="286" eb="288">
      <t>コンゴ</t>
    </rPh>
    <rPh sb="291" eb="292">
      <t>ドウ</t>
    </rPh>
    <rPh sb="292" eb="294">
      <t>スウチ</t>
    </rPh>
    <rPh sb="295" eb="297">
      <t>スイイ</t>
    </rPh>
    <rPh sb="300" eb="301">
      <t>カンガ</t>
    </rPh>
    <phoneticPr fontId="4"/>
  </si>
  <si>
    <t>　管渠改善率について、この５年間の更新等の実績はないが、供用開始からの経過年数が10年余りであることから、改築が必要となるほど管渠は老朽化していない状況である。</t>
    <rPh sb="1" eb="2">
      <t>カン</t>
    </rPh>
    <rPh sb="2" eb="3">
      <t>キョ</t>
    </rPh>
    <rPh sb="3" eb="5">
      <t>カイゼン</t>
    </rPh>
    <rPh sb="5" eb="6">
      <t>リツ</t>
    </rPh>
    <rPh sb="14" eb="16">
      <t>ネンカン</t>
    </rPh>
    <rPh sb="17" eb="19">
      <t>コウシン</t>
    </rPh>
    <rPh sb="19" eb="20">
      <t>トウ</t>
    </rPh>
    <rPh sb="21" eb="23">
      <t>ジッセキ</t>
    </rPh>
    <rPh sb="28" eb="30">
      <t>キョウヨウ</t>
    </rPh>
    <rPh sb="30" eb="32">
      <t>カイシ</t>
    </rPh>
    <rPh sb="35" eb="37">
      <t>ケイカ</t>
    </rPh>
    <rPh sb="37" eb="39">
      <t>ネンスウ</t>
    </rPh>
    <rPh sb="42" eb="43">
      <t>ネン</t>
    </rPh>
    <rPh sb="43" eb="44">
      <t>アマ</t>
    </rPh>
    <rPh sb="63" eb="64">
      <t>カン</t>
    </rPh>
    <rPh sb="64" eb="65">
      <t>キョ</t>
    </rPh>
    <rPh sb="66" eb="69">
      <t>ロウキュウカ</t>
    </rPh>
    <rPh sb="74" eb="76">
      <t>ジョウキョウ</t>
    </rPh>
    <phoneticPr fontId="4"/>
  </si>
  <si>
    <t>　当事業は、整備完了の区域であり、今後の人口減少等を考えると、処理人口の増加による使用料の増収は考えられない。
　収支改善や経費回収率の改善、更には将来予定される改築更新等に備えるために、維持管理経費の節減や公共下水道と合わせての事業経営であるが使用料の見直しによる料金改定を検討する必要がある。</t>
    <rPh sb="1" eb="2">
      <t>トウ</t>
    </rPh>
    <rPh sb="2" eb="4">
      <t>ジギョウ</t>
    </rPh>
    <rPh sb="6" eb="8">
      <t>セイビ</t>
    </rPh>
    <rPh sb="8" eb="10">
      <t>カンリョウ</t>
    </rPh>
    <rPh sb="11" eb="13">
      <t>クイキ</t>
    </rPh>
    <rPh sb="17" eb="19">
      <t>コンゴ</t>
    </rPh>
    <rPh sb="20" eb="22">
      <t>ジンコウ</t>
    </rPh>
    <rPh sb="22" eb="24">
      <t>ゲンショウ</t>
    </rPh>
    <rPh sb="24" eb="25">
      <t>トウ</t>
    </rPh>
    <rPh sb="26" eb="27">
      <t>カンガ</t>
    </rPh>
    <rPh sb="31" eb="33">
      <t>ショリ</t>
    </rPh>
    <rPh sb="33" eb="35">
      <t>ジンコウ</t>
    </rPh>
    <rPh sb="36" eb="38">
      <t>ゾウカ</t>
    </rPh>
    <rPh sb="41" eb="44">
      <t>シヨウリョウ</t>
    </rPh>
    <rPh sb="45" eb="47">
      <t>ゾウシュウ</t>
    </rPh>
    <rPh sb="48" eb="49">
      <t>カンガ</t>
    </rPh>
    <rPh sb="57" eb="59">
      <t>シュウシ</t>
    </rPh>
    <rPh sb="59" eb="61">
      <t>カイゼン</t>
    </rPh>
    <rPh sb="71" eb="72">
      <t>サラ</t>
    </rPh>
    <rPh sb="74" eb="76">
      <t>ショウライ</t>
    </rPh>
    <rPh sb="76" eb="78">
      <t>ヨテイ</t>
    </rPh>
    <rPh sb="81" eb="83">
      <t>カイチク</t>
    </rPh>
    <rPh sb="83" eb="85">
      <t>コウシン</t>
    </rPh>
    <rPh sb="85" eb="86">
      <t>トウ</t>
    </rPh>
    <rPh sb="87" eb="88">
      <t>ソナ</t>
    </rPh>
    <rPh sb="94" eb="96">
      <t>イジ</t>
    </rPh>
    <rPh sb="96" eb="98">
      <t>カンリ</t>
    </rPh>
    <rPh sb="98" eb="100">
      <t>ケイヒ</t>
    </rPh>
    <rPh sb="101" eb="103">
      <t>セツゲン</t>
    </rPh>
    <rPh sb="104" eb="106">
      <t>コウキョウ</t>
    </rPh>
    <rPh sb="106" eb="109">
      <t>ゲスイドウ</t>
    </rPh>
    <rPh sb="110" eb="111">
      <t>ア</t>
    </rPh>
    <rPh sb="115" eb="117">
      <t>ジギョウ</t>
    </rPh>
    <rPh sb="117" eb="119">
      <t>ケイエイ</t>
    </rPh>
    <rPh sb="123" eb="126">
      <t>シヨウリョウ</t>
    </rPh>
    <rPh sb="127" eb="129">
      <t>ミナオ</t>
    </rPh>
    <rPh sb="133" eb="135">
      <t>リョウキン</t>
    </rPh>
    <rPh sb="135" eb="137">
      <t>カイテイ</t>
    </rPh>
    <rPh sb="138" eb="140">
      <t>ケントウ</t>
    </rPh>
    <rPh sb="142" eb="1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</si>
</sst>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487232"/>
        <c:axId val="894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9487232"/>
        <c:axId val="89497600"/>
      </c:lineChart>
      <c:dateAx>
        <c:axId val="89487232"/>
        <c:scaling>
          <c:orientation val="minMax"/>
        </c:scaling>
        <c:delete val="1"/>
        <c:axPos val="b"/>
        <c:numFmt formatCode="ge" sourceLinked="1"/>
        <c:majorTickMark val="none"/>
        <c:minorTickMark val="none"/>
        <c:tickLblPos val="none"/>
        <c:crossAx val="89497600"/>
        <c:crosses val="autoZero"/>
        <c:auto val="1"/>
        <c:lblOffset val="100"/>
        <c:baseTimeUnit val="years"/>
      </c:dateAx>
      <c:valAx>
        <c:axId val="894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50.5</c:v>
                </c:pt>
                <c:pt idx="2">
                  <c:v>59.4</c:v>
                </c:pt>
                <c:pt idx="3">
                  <c:v>50.1</c:v>
                </c:pt>
                <c:pt idx="4">
                  <c:v>48.4</c:v>
                </c:pt>
              </c:numCache>
            </c:numRef>
          </c:val>
        </c:ser>
        <c:dLbls>
          <c:showLegendKey val="0"/>
          <c:showVal val="0"/>
          <c:showCatName val="0"/>
          <c:showSerName val="0"/>
          <c:showPercent val="0"/>
          <c:showBubbleSize val="0"/>
        </c:dLbls>
        <c:gapWidth val="150"/>
        <c:axId val="108452096"/>
        <c:axId val="1084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08452096"/>
        <c:axId val="108458368"/>
      </c:lineChart>
      <c:dateAx>
        <c:axId val="108452096"/>
        <c:scaling>
          <c:orientation val="minMax"/>
        </c:scaling>
        <c:delete val="1"/>
        <c:axPos val="b"/>
        <c:numFmt formatCode="ge" sourceLinked="1"/>
        <c:majorTickMark val="none"/>
        <c:minorTickMark val="none"/>
        <c:tickLblPos val="none"/>
        <c:crossAx val="108458368"/>
        <c:crosses val="autoZero"/>
        <c:auto val="1"/>
        <c:lblOffset val="100"/>
        <c:baseTimeUnit val="years"/>
      </c:dateAx>
      <c:valAx>
        <c:axId val="1084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87.4</c:v>
                </c:pt>
                <c:pt idx="1">
                  <c:v>88.03</c:v>
                </c:pt>
                <c:pt idx="2">
                  <c:v>88.67</c:v>
                </c:pt>
                <c:pt idx="3">
                  <c:v>88.21</c:v>
                </c:pt>
                <c:pt idx="4">
                  <c:v>88.81</c:v>
                </c:pt>
              </c:numCache>
            </c:numRef>
          </c:val>
        </c:ser>
        <c:dLbls>
          <c:showLegendKey val="0"/>
          <c:showVal val="0"/>
          <c:showCatName val="0"/>
          <c:showSerName val="0"/>
          <c:showPercent val="0"/>
          <c:showBubbleSize val="0"/>
        </c:dLbls>
        <c:gapWidth val="150"/>
        <c:axId val="108504960"/>
        <c:axId val="1085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08504960"/>
        <c:axId val="108515328"/>
      </c:lineChart>
      <c:dateAx>
        <c:axId val="108504960"/>
        <c:scaling>
          <c:orientation val="minMax"/>
        </c:scaling>
        <c:delete val="1"/>
        <c:axPos val="b"/>
        <c:numFmt formatCode="ge" sourceLinked="1"/>
        <c:majorTickMark val="none"/>
        <c:minorTickMark val="none"/>
        <c:tickLblPos val="none"/>
        <c:crossAx val="108515328"/>
        <c:crosses val="autoZero"/>
        <c:auto val="1"/>
        <c:lblOffset val="100"/>
        <c:baseTimeUnit val="years"/>
      </c:dateAx>
      <c:valAx>
        <c:axId val="1085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61.81</c:v>
                </c:pt>
                <c:pt idx="1">
                  <c:v>68.849999999999994</c:v>
                </c:pt>
                <c:pt idx="2">
                  <c:v>70.569999999999993</c:v>
                </c:pt>
                <c:pt idx="3">
                  <c:v>72.31</c:v>
                </c:pt>
                <c:pt idx="4">
                  <c:v>71.67</c:v>
                </c:pt>
              </c:numCache>
            </c:numRef>
          </c:val>
        </c:ser>
        <c:dLbls>
          <c:showLegendKey val="0"/>
          <c:showVal val="0"/>
          <c:showCatName val="0"/>
          <c:showSerName val="0"/>
          <c:showPercent val="0"/>
          <c:showBubbleSize val="0"/>
        </c:dLbls>
        <c:gapWidth val="150"/>
        <c:axId val="90584576"/>
        <c:axId val="905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84576"/>
        <c:axId val="90586496"/>
      </c:lineChart>
      <c:dateAx>
        <c:axId val="90584576"/>
        <c:scaling>
          <c:orientation val="minMax"/>
        </c:scaling>
        <c:delete val="1"/>
        <c:axPos val="b"/>
        <c:numFmt formatCode="ge" sourceLinked="1"/>
        <c:majorTickMark val="none"/>
        <c:minorTickMark val="none"/>
        <c:tickLblPos val="none"/>
        <c:crossAx val="90586496"/>
        <c:crosses val="autoZero"/>
        <c:auto val="1"/>
        <c:lblOffset val="100"/>
        <c:baseTimeUnit val="years"/>
      </c:dateAx>
      <c:valAx>
        <c:axId val="905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25152"/>
        <c:axId val="90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25152"/>
        <c:axId val="90627072"/>
      </c:lineChart>
      <c:dateAx>
        <c:axId val="90625152"/>
        <c:scaling>
          <c:orientation val="minMax"/>
        </c:scaling>
        <c:delete val="1"/>
        <c:axPos val="b"/>
        <c:numFmt formatCode="ge" sourceLinked="1"/>
        <c:majorTickMark val="none"/>
        <c:minorTickMark val="none"/>
        <c:tickLblPos val="none"/>
        <c:crossAx val="90627072"/>
        <c:crosses val="autoZero"/>
        <c:auto val="1"/>
        <c:lblOffset val="100"/>
        <c:baseTimeUnit val="years"/>
      </c:dateAx>
      <c:valAx>
        <c:axId val="90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35392"/>
        <c:axId val="1006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35392"/>
        <c:axId val="100637312"/>
      </c:lineChart>
      <c:dateAx>
        <c:axId val="100635392"/>
        <c:scaling>
          <c:orientation val="minMax"/>
        </c:scaling>
        <c:delete val="1"/>
        <c:axPos val="b"/>
        <c:numFmt formatCode="ge" sourceLinked="1"/>
        <c:majorTickMark val="none"/>
        <c:minorTickMark val="none"/>
        <c:tickLblPos val="none"/>
        <c:crossAx val="100637312"/>
        <c:crosses val="autoZero"/>
        <c:auto val="1"/>
        <c:lblOffset val="100"/>
        <c:baseTimeUnit val="years"/>
      </c:dateAx>
      <c:valAx>
        <c:axId val="1006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32384"/>
        <c:axId val="1028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32384"/>
        <c:axId val="102838656"/>
      </c:lineChart>
      <c:dateAx>
        <c:axId val="102832384"/>
        <c:scaling>
          <c:orientation val="minMax"/>
        </c:scaling>
        <c:delete val="1"/>
        <c:axPos val="b"/>
        <c:numFmt formatCode="ge" sourceLinked="1"/>
        <c:majorTickMark val="none"/>
        <c:minorTickMark val="none"/>
        <c:tickLblPos val="none"/>
        <c:crossAx val="102838656"/>
        <c:crosses val="autoZero"/>
        <c:auto val="1"/>
        <c:lblOffset val="100"/>
        <c:baseTimeUnit val="years"/>
      </c:dateAx>
      <c:valAx>
        <c:axId val="1028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77440"/>
        <c:axId val="1028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77440"/>
        <c:axId val="102879616"/>
      </c:lineChart>
      <c:dateAx>
        <c:axId val="102877440"/>
        <c:scaling>
          <c:orientation val="minMax"/>
        </c:scaling>
        <c:delete val="1"/>
        <c:axPos val="b"/>
        <c:numFmt formatCode="ge" sourceLinked="1"/>
        <c:majorTickMark val="none"/>
        <c:minorTickMark val="none"/>
        <c:tickLblPos val="none"/>
        <c:crossAx val="102879616"/>
        <c:crosses val="autoZero"/>
        <c:auto val="1"/>
        <c:lblOffset val="100"/>
        <c:baseTimeUnit val="years"/>
      </c:dateAx>
      <c:valAx>
        <c:axId val="1028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884.34</c:v>
                </c:pt>
                <c:pt idx="1">
                  <c:v>801.12</c:v>
                </c:pt>
                <c:pt idx="2">
                  <c:v>747.9</c:v>
                </c:pt>
                <c:pt idx="3">
                  <c:v>678.37</c:v>
                </c:pt>
                <c:pt idx="4">
                  <c:v>749.56</c:v>
                </c:pt>
              </c:numCache>
            </c:numRef>
          </c:val>
        </c:ser>
        <c:dLbls>
          <c:showLegendKey val="0"/>
          <c:showVal val="0"/>
          <c:showCatName val="0"/>
          <c:showSerName val="0"/>
          <c:showPercent val="0"/>
          <c:showBubbleSize val="0"/>
        </c:dLbls>
        <c:gapWidth val="150"/>
        <c:axId val="108218240"/>
        <c:axId val="1082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08218240"/>
        <c:axId val="108228608"/>
      </c:lineChart>
      <c:dateAx>
        <c:axId val="108218240"/>
        <c:scaling>
          <c:orientation val="minMax"/>
        </c:scaling>
        <c:delete val="1"/>
        <c:axPos val="b"/>
        <c:numFmt formatCode="ge" sourceLinked="1"/>
        <c:majorTickMark val="none"/>
        <c:minorTickMark val="none"/>
        <c:tickLblPos val="none"/>
        <c:crossAx val="108228608"/>
        <c:crosses val="autoZero"/>
        <c:auto val="1"/>
        <c:lblOffset val="100"/>
        <c:baseTimeUnit val="years"/>
      </c:dateAx>
      <c:valAx>
        <c:axId val="1082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37.61</c:v>
                </c:pt>
                <c:pt idx="1">
                  <c:v>44.08</c:v>
                </c:pt>
                <c:pt idx="2">
                  <c:v>46.86</c:v>
                </c:pt>
                <c:pt idx="3">
                  <c:v>54.49</c:v>
                </c:pt>
                <c:pt idx="4">
                  <c:v>53.52</c:v>
                </c:pt>
              </c:numCache>
            </c:numRef>
          </c:val>
        </c:ser>
        <c:dLbls>
          <c:showLegendKey val="0"/>
          <c:showVal val="0"/>
          <c:showCatName val="0"/>
          <c:showSerName val="0"/>
          <c:showPercent val="0"/>
          <c:showBubbleSize val="0"/>
        </c:dLbls>
        <c:gapWidth val="150"/>
        <c:axId val="108400640"/>
        <c:axId val="1084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08400640"/>
        <c:axId val="108402560"/>
      </c:lineChart>
      <c:dateAx>
        <c:axId val="108400640"/>
        <c:scaling>
          <c:orientation val="minMax"/>
        </c:scaling>
        <c:delete val="1"/>
        <c:axPos val="b"/>
        <c:numFmt formatCode="ge" sourceLinked="1"/>
        <c:majorTickMark val="none"/>
        <c:minorTickMark val="none"/>
        <c:tickLblPos val="none"/>
        <c:crossAx val="108402560"/>
        <c:crosses val="autoZero"/>
        <c:auto val="1"/>
        <c:lblOffset val="100"/>
        <c:baseTimeUnit val="years"/>
      </c:dateAx>
      <c:valAx>
        <c:axId val="1084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432.93</c:v>
                </c:pt>
                <c:pt idx="1">
                  <c:v>371.81</c:v>
                </c:pt>
                <c:pt idx="2">
                  <c:v>350.94</c:v>
                </c:pt>
                <c:pt idx="3">
                  <c:v>303.41000000000003</c:v>
                </c:pt>
                <c:pt idx="4">
                  <c:v>278.55</c:v>
                </c:pt>
              </c:numCache>
            </c:numRef>
          </c:val>
        </c:ser>
        <c:dLbls>
          <c:showLegendKey val="0"/>
          <c:showVal val="0"/>
          <c:showCatName val="0"/>
          <c:showSerName val="0"/>
          <c:showPercent val="0"/>
          <c:showBubbleSize val="0"/>
        </c:dLbls>
        <c:gapWidth val="150"/>
        <c:axId val="108424192"/>
        <c:axId val="1084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08424192"/>
        <c:axId val="108430464"/>
      </c:lineChart>
      <c:dateAx>
        <c:axId val="108424192"/>
        <c:scaling>
          <c:orientation val="minMax"/>
        </c:scaling>
        <c:delete val="1"/>
        <c:axPos val="b"/>
        <c:numFmt formatCode="ge" sourceLinked="1"/>
        <c:majorTickMark val="none"/>
        <c:minorTickMark val="none"/>
        <c:tickLblPos val="none"/>
        <c:crossAx val="108430464"/>
        <c:crosses val="autoZero"/>
        <c:auto val="1"/>
        <c:lblOffset val="100"/>
        <c:baseTimeUnit val="years"/>
      </c:dateAx>
      <c:valAx>
        <c:axId val="1084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岩国市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141651</v>
      </c>
      <c r="AM8" s="64"/>
      <c r="AN8" s="64"/>
      <c r="AO8" s="64"/>
      <c r="AP8" s="64"/>
      <c r="AQ8" s="64"/>
      <c r="AR8" s="64"/>
      <c r="AS8" s="64"/>
      <c r="AT8" s="63">
        <f>データ!S6</f>
        <v>873.72</v>
      </c>
      <c r="AU8" s="63"/>
      <c r="AV8" s="63"/>
      <c r="AW8" s="63"/>
      <c r="AX8" s="63"/>
      <c r="AY8" s="63"/>
      <c r="AZ8" s="63"/>
      <c r="BA8" s="63"/>
      <c r="BB8" s="63">
        <f>データ!T6</f>
        <v>162.12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1.07</v>
      </c>
      <c r="Q10" s="63"/>
      <c r="R10" s="63"/>
      <c r="S10" s="63"/>
      <c r="T10" s="63"/>
      <c r="U10" s="63"/>
      <c r="V10" s="63"/>
      <c r="W10" s="63">
        <f>データ!P6</f>
        <v>91.75</v>
      </c>
      <c r="X10" s="63"/>
      <c r="Y10" s="63"/>
      <c r="Z10" s="63"/>
      <c r="AA10" s="63"/>
      <c r="AB10" s="63"/>
      <c r="AC10" s="63"/>
      <c r="AD10" s="64">
        <f>データ!Q6</f>
        <v>3078</v>
      </c>
      <c r="AE10" s="64"/>
      <c r="AF10" s="64"/>
      <c r="AG10" s="64"/>
      <c r="AH10" s="64"/>
      <c r="AI10" s="64"/>
      <c r="AJ10" s="64"/>
      <c r="AK10" s="2"/>
      <c r="AL10" s="64">
        <f>データ!U6</f>
        <v>1502</v>
      </c>
      <c r="AM10" s="64"/>
      <c r="AN10" s="64"/>
      <c r="AO10" s="64"/>
      <c r="AP10" s="64"/>
      <c r="AQ10" s="64"/>
      <c r="AR10" s="64"/>
      <c r="AS10" s="64"/>
      <c r="AT10" s="63">
        <f>データ!V6</f>
        <v>0.85</v>
      </c>
      <c r="AU10" s="63"/>
      <c r="AV10" s="63"/>
      <c r="AW10" s="63"/>
      <c r="AX10" s="63"/>
      <c r="AY10" s="63"/>
      <c r="AZ10" s="63"/>
      <c r="BA10" s="63"/>
      <c r="BB10" s="63">
        <f>データ!W6</f>
        <v>1767.06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352080</v>
      </c>
      <c r="D6" s="31">
        <f t="shared" si="3"/>
        <v>47</v>
      </c>
      <c r="E6" s="31">
        <f t="shared" si="3"/>
        <v>17</v>
      </c>
      <c r="F6" s="31">
        <f t="shared" si="3"/>
        <v>4</v>
      </c>
      <c r="G6" s="31">
        <f t="shared" si="3"/>
        <v>0</v>
      </c>
      <c r="H6" s="31" t="str">
        <f t="shared" si="3"/>
        <v>山口県　岩国市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1.07</v>
      </c>
      <c r="P6" s="32">
        <f t="shared" si="3"/>
        <v>91.75</v>
      </c>
      <c r="Q6" s="32">
        <f t="shared" si="3"/>
        <v>3078</v>
      </c>
      <c r="R6" s="32">
        <f t="shared" si="3"/>
        <v>141651</v>
      </c>
      <c r="S6" s="32">
        <f t="shared" si="3"/>
        <v>873.72</v>
      </c>
      <c r="T6" s="32">
        <f t="shared" si="3"/>
        <v>162.12</v>
      </c>
      <c r="U6" s="32">
        <f t="shared" si="3"/>
        <v>1502</v>
      </c>
      <c r="V6" s="32">
        <f t="shared" si="3"/>
        <v>0.85</v>
      </c>
      <c r="W6" s="32">
        <f t="shared" si="3"/>
        <v>1767.06</v>
      </c>
      <c r="X6" s="33">
        <f>IF(X7="",NA(),X7)</f>
        <v>61.81</v>
      </c>
      <c r="Y6" s="33">
        <f t="shared" ref="Y6:AG6" si="4">IF(Y7="",NA(),Y7)</f>
        <v>68.849999999999994</v>
      </c>
      <c r="Z6" s="33">
        <f t="shared" si="4"/>
        <v>70.569999999999993</v>
      </c>
      <c r="AA6" s="33">
        <f t="shared" si="4"/>
        <v>72.31</v>
      </c>
      <c r="AB6" s="33">
        <f t="shared" si="4"/>
        <v>71.67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884.34</v>
      </c>
      <c r="BF6" s="33">
        <f t="shared" ref="BF6:BN6" si="7">IF(BF7="",NA(),BF7)</f>
        <v>801.12</v>
      </c>
      <c r="BG6" s="33">
        <f t="shared" si="7"/>
        <v>747.9</v>
      </c>
      <c r="BH6" s="33">
        <f t="shared" si="7"/>
        <v>678.37</v>
      </c>
      <c r="BI6" s="33">
        <f t="shared" si="7"/>
        <v>749.56</v>
      </c>
      <c r="BJ6" s="33">
        <f t="shared" si="7"/>
        <v>1868.17</v>
      </c>
      <c r="BK6" s="33">
        <f t="shared" si="7"/>
        <v>1835.56</v>
      </c>
      <c r="BL6" s="33">
        <f t="shared" si="7"/>
        <v>1716.82</v>
      </c>
      <c r="BM6" s="33">
        <f t="shared" si="7"/>
        <v>1554.05</v>
      </c>
      <c r="BN6" s="33">
        <f t="shared" si="7"/>
        <v>1671.86</v>
      </c>
      <c r="BO6" s="32" t="str">
        <f>IF(BO7="","",IF(BO7="-","【-】","【"&amp;SUBSTITUTE(TEXT(BO7,"#,##0.00"),"-","△")&amp;"】"))</f>
        <v>【1,479.31】</v>
      </c>
      <c r="BP6" s="33">
        <f>IF(BP7="",NA(),BP7)</f>
        <v>37.61</v>
      </c>
      <c r="BQ6" s="33">
        <f t="shared" ref="BQ6:BY6" si="8">IF(BQ7="",NA(),BQ7)</f>
        <v>44.08</v>
      </c>
      <c r="BR6" s="33">
        <f t="shared" si="8"/>
        <v>46.86</v>
      </c>
      <c r="BS6" s="33">
        <f t="shared" si="8"/>
        <v>54.49</v>
      </c>
      <c r="BT6" s="33">
        <f t="shared" si="8"/>
        <v>53.52</v>
      </c>
      <c r="BU6" s="33">
        <f t="shared" si="8"/>
        <v>55.15</v>
      </c>
      <c r="BV6" s="33">
        <f t="shared" si="8"/>
        <v>52.89</v>
      </c>
      <c r="BW6" s="33">
        <f t="shared" si="8"/>
        <v>51.73</v>
      </c>
      <c r="BX6" s="33">
        <f t="shared" si="8"/>
        <v>53.01</v>
      </c>
      <c r="BY6" s="33">
        <f t="shared" si="8"/>
        <v>50.54</v>
      </c>
      <c r="BZ6" s="32" t="str">
        <f>IF(BZ7="","",IF(BZ7="-","【-】","【"&amp;SUBSTITUTE(TEXT(BZ7,"#,##0.00"),"-","△")&amp;"】"))</f>
        <v>【63.50】</v>
      </c>
      <c r="CA6" s="33">
        <f>IF(CA7="",NA(),CA7)</f>
        <v>432.93</v>
      </c>
      <c r="CB6" s="33">
        <f t="shared" ref="CB6:CJ6" si="9">IF(CB7="",NA(),CB7)</f>
        <v>371.81</v>
      </c>
      <c r="CC6" s="33">
        <f t="shared" si="9"/>
        <v>350.94</v>
      </c>
      <c r="CD6" s="33">
        <f t="shared" si="9"/>
        <v>303.41000000000003</v>
      </c>
      <c r="CE6" s="33">
        <f t="shared" si="9"/>
        <v>278.55</v>
      </c>
      <c r="CF6" s="33">
        <f t="shared" si="9"/>
        <v>283.05</v>
      </c>
      <c r="CG6" s="33">
        <f t="shared" si="9"/>
        <v>300.52</v>
      </c>
      <c r="CH6" s="33">
        <f t="shared" si="9"/>
        <v>310.47000000000003</v>
      </c>
      <c r="CI6" s="33">
        <f t="shared" si="9"/>
        <v>299.39</v>
      </c>
      <c r="CJ6" s="33">
        <f t="shared" si="9"/>
        <v>320.36</v>
      </c>
      <c r="CK6" s="32" t="str">
        <f>IF(CK7="","",IF(CK7="-","【-】","【"&amp;SUBSTITUTE(TEXT(CK7,"#,##0.00"),"-","△")&amp;"】"))</f>
        <v>【253.12】</v>
      </c>
      <c r="CL6" s="32">
        <f>IF(CL7="",NA(),CL7)</f>
        <v>0</v>
      </c>
      <c r="CM6" s="33">
        <f t="shared" ref="CM6:CU6" si="10">IF(CM7="",NA(),CM7)</f>
        <v>50.5</v>
      </c>
      <c r="CN6" s="33">
        <f t="shared" si="10"/>
        <v>59.4</v>
      </c>
      <c r="CO6" s="33">
        <f t="shared" si="10"/>
        <v>50.1</v>
      </c>
      <c r="CP6" s="33">
        <f t="shared" si="10"/>
        <v>48.4</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87.4</v>
      </c>
      <c r="CX6" s="33">
        <f t="shared" ref="CX6:DF6" si="11">IF(CX7="",NA(),CX7)</f>
        <v>88.03</v>
      </c>
      <c r="CY6" s="33">
        <f t="shared" si="11"/>
        <v>88.67</v>
      </c>
      <c r="CZ6" s="33">
        <f t="shared" si="11"/>
        <v>88.21</v>
      </c>
      <c r="DA6" s="33">
        <f t="shared" si="11"/>
        <v>88.81</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352080</v>
      </c>
      <c r="D7" s="35">
        <v>47</v>
      </c>
      <c r="E7" s="35">
        <v>17</v>
      </c>
      <c r="F7" s="35">
        <v>4</v>
      </c>
      <c r="G7" s="35">
        <v>0</v>
      </c>
      <c r="H7" s="35" t="s">
        <v>96</v>
      </c>
      <c r="I7" s="35" t="s">
        <v>97</v>
      </c>
      <c r="J7" s="35" t="s">
        <v>98</v>
      </c>
      <c r="K7" s="35" t="s">
        <v>99</v>
      </c>
      <c r="L7" s="35" t="s">
        <v>100</v>
      </c>
      <c r="M7" s="36" t="s">
        <v>101</v>
      </c>
      <c r="N7" s="36" t="s">
        <v>102</v>
      </c>
      <c r="O7" s="36">
        <v>1.07</v>
      </c>
      <c r="P7" s="36">
        <v>91.75</v>
      </c>
      <c r="Q7" s="36">
        <v>3078</v>
      </c>
      <c r="R7" s="36">
        <v>141651</v>
      </c>
      <c r="S7" s="36">
        <v>873.72</v>
      </c>
      <c r="T7" s="36">
        <v>162.12</v>
      </c>
      <c r="U7" s="36">
        <v>1502</v>
      </c>
      <c r="V7" s="36">
        <v>0.85</v>
      </c>
      <c r="W7" s="36">
        <v>1767.06</v>
      </c>
      <c r="X7" s="36">
        <v>61.81</v>
      </c>
      <c r="Y7" s="36">
        <v>68.849999999999994</v>
      </c>
      <c r="Z7" s="36">
        <v>70.569999999999993</v>
      </c>
      <c r="AA7" s="36">
        <v>72.31</v>
      </c>
      <c r="AB7" s="36">
        <v>71.67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884.34</v>
      </c>
      <c r="BF7" s="36">
        <v>801.12</v>
      </c>
      <c r="BG7" s="36">
        <v>747.9</v>
      </c>
      <c r="BH7" s="36">
        <v>678.37</v>
      </c>
      <c r="BI7" s="36">
        <v>749.56</v>
      </c>
      <c r="BJ7" s="36">
        <v>1868.17</v>
      </c>
      <c r="BK7" s="36">
        <v>1835.56</v>
      </c>
      <c r="BL7" s="36">
        <v>1716.82</v>
      </c>
      <c r="BM7" s="36">
        <v>1554.05</v>
      </c>
      <c r="BN7" s="36">
        <v>1671.86</v>
      </c>
      <c r="BO7" s="36">
        <v>1479.31</v>
      </c>
      <c r="BP7" s="36">
        <v>37.61</v>
      </c>
      <c r="BQ7" s="36">
        <v>44.08</v>
      </c>
      <c r="BR7" s="36">
        <v>46.86</v>
      </c>
      <c r="BS7" s="36">
        <v>54.49</v>
      </c>
      <c r="BT7" s="36">
        <v>53.52</v>
      </c>
      <c r="BU7" s="36">
        <v>55.15</v>
      </c>
      <c r="BV7" s="36">
        <v>52.89</v>
      </c>
      <c r="BW7" s="36">
        <v>51.73</v>
      </c>
      <c r="BX7" s="36">
        <v>53.01</v>
      </c>
      <c r="BY7" s="36">
        <v>50.54</v>
      </c>
      <c r="BZ7" s="36">
        <v>63.5</v>
      </c>
      <c r="CA7" s="36">
        <v>432.93</v>
      </c>
      <c r="CB7" s="36">
        <v>371.81</v>
      </c>
      <c r="CC7" s="36">
        <v>350.94</v>
      </c>
      <c r="CD7" s="36">
        <v>303.41000000000003</v>
      </c>
      <c r="CE7" s="36">
        <v>278.55</v>
      </c>
      <c r="CF7" s="36">
        <v>283.05</v>
      </c>
      <c r="CG7" s="36">
        <v>300.52</v>
      </c>
      <c r="CH7" s="36">
        <v>310.47000000000003</v>
      </c>
      <c r="CI7" s="36">
        <v>299.39</v>
      </c>
      <c r="CJ7" s="36">
        <v>320.36</v>
      </c>
      <c r="CK7" s="36">
        <v>253.12</v>
      </c>
      <c r="CL7" s="36">
        <v>0</v>
      </c>
      <c r="CM7" s="36">
        <v>50.5</v>
      </c>
      <c r="CN7" s="36">
        <v>59.4</v>
      </c>
      <c r="CO7" s="36">
        <v>50.1</v>
      </c>
      <c r="CP7" s="36">
        <v>48.4</v>
      </c>
      <c r="CQ7" s="36">
        <v>36.18</v>
      </c>
      <c r="CR7" s="36">
        <v>36.799999999999997</v>
      </c>
      <c r="CS7" s="36">
        <v>36.67</v>
      </c>
      <c r="CT7" s="36">
        <v>36.200000000000003</v>
      </c>
      <c r="CU7" s="36">
        <v>34.74</v>
      </c>
      <c r="CV7" s="36">
        <v>41.06</v>
      </c>
      <c r="CW7" s="36">
        <v>87.4</v>
      </c>
      <c r="CX7" s="36">
        <v>88.03</v>
      </c>
      <c r="CY7" s="36">
        <v>88.67</v>
      </c>
      <c r="CZ7" s="36">
        <v>88.21</v>
      </c>
      <c r="DA7" s="36">
        <v>88.81</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冨岡　啓二</cp:lastModifiedBy>
  <dcterms:created xsi:type="dcterms:W3CDTF">2016-02-03T09:06:35Z</dcterms:created>
  <dcterms:modified xsi:type="dcterms:W3CDTF">2016-02-12T04:13:19Z</dcterms:modified>
  <cp:category/>
</cp:coreProperties>
</file>