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9600" windowHeight="11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<sst xmlns="http://schemas.openxmlformats.org/spreadsheetml/2006/main" count="221" uniqueCount="111">
  <si>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</si>
  <si>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</si>
  <si>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</si>
  <si>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</si>
  <si>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</si>
  <si>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</si>
  <si>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</si>
  <si>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</si>
  <si>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</si>
  <si>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</si>
  <si>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</si>
  <si>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</si>
  <si>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</si>
  <si>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</si>
  <si>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</si>
  <si>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</si>
  <si>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</si>
  <si>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</si>
  <si>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</si>
  <si>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</si>
  <si>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</si>
  <si>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</si>
  <si>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</si>
  <si>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</si>
  <si>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</si>
  <si>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</si>
  <si>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</si>
  <si>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</si>
  <si>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</si>
  <si>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</si>
  <si>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</si>
  <si>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</si>
  <si>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</si>
  <si>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</si>
  <si>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</si>
  <si>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</si>
  <si>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</si>
  <si>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</si>
  <si>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</si>
  <si>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</si>
  <si>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</si>
  <si>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</si>
  <si>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</si>
  <si>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</si>
  <si>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</si>
  <si>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</si>
  <si>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</si>
  <si>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</si>
  <si>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</si>
  <si>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</si>
  <si>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</si>
  <si>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</si>
  <si>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</si>
  <si>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</si>
  <si>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</si>
  <si>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</si>
  <si>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</si>
  <si>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</si>
  <si>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</si>
  <si>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</si>
  <si>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</si>
  <si>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</si>
  <si>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</si>
  <si>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</si>
  <si>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</si>
  <si>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</si>
  <si>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</si>
  <si>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</si>
  <si>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</si>
  <si>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</si>
  <si>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</si>
  <si>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</si>
  <si>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</si>
  <si>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</si>
  <si>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</si>
  <si>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</si>
  <si>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</si>
  <si>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</si>
  <si>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</si>
  <si>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</si>
  <si>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</si>
  <si>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</si>
  <si>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</si>
  <si>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</si>
  <si>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</si>
  <si>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</si>
  <si>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</si>
  <si>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</si>
  <si>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</si>
  <si>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</si>
  <si>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</si>
  <si>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</si>
  <si>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</si>
  <si>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</si>
  <si>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</si>
  <si>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</si>
  <si>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</si>
  <si>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</si>
  <si>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</si>
  <si>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</si>
  <si>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</si>
  <si>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</si>
  <si>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</si>
  <si>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</si>
  <si>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</si>
  <si>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</si>
  <si>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</si>
  <si>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</si>
  <si>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における特定環境保全公共下水道事業の規模は小さいため、使用料収入も少なく、一般会計繰入金に依存している。今後は、公共と同様に、処理人口の減少に伴い、有収水量と使用料収入も減少傾向にある反面、老朽化する施設への更新投資は確実に見込まれるので、さらなる経費の削減や適正な使用料水準の設定を行い、中長期的な計画に基づく事業経営に取り組む必要がある。なお、本市の汚水集合処理は、公共下水道事業、特定環境保全公共下水道事業、農業集落排水事業及び漁業集落排水事業で実施しているが、平成28年度からは、地区で異なっている下水道使用料を完全統一するとともに、会計方式を地方公営企業会計に移行する。これにより、事業の経営成績や財政状態を基礎とする経営状況の的確な把握が可能となり、さらに、精度の高い分析による経営戦略を策定し、下水道４事業全体で経営維持を行っていく予定である。
</t>
    <rPh sb="218" eb="219">
      <t>オヨ</t>
    </rPh>
    <phoneticPr fontId="4"/>
  </si>
  <si>
    <t>　特環の収益的収支比率は、100％を大きく下回っている。行政人口に比例して処理人口は、公共と同様に減少基調にあり、また、施設整備も完成しているため、今後、施設利用率と水洗化率の大幅な伸びは見込まれない。
　また、企業債残高対事業規模比率は、類似団体に比べて低い水準にある。
　これは、本事業が一般会計からの繰入金収益に依存して現況と、改築更新投資に至っていないことによるものと推測できる。
　汚水処理原価は、類似団体平均値を上回り、経費回収率は、100％を大幅に下回っている。
　これらは、今後も事業を継続するため使用料改定による増収及び効率的な業務による維持管理経費のさらなる削減の必要性を示している。
　なお,施設利用率について特環は３処理区あり、そのうち２処理区において公共の処理場に接続し、特環の単独処理場については１処理区である。その為処理水量は３処理区分、処理能力については１処理区分の数値で施設利用率を算出するため類似団体と比べ非常に高い数値となっている。</t>
    <rPh sb="265" eb="267">
      <t>ゾウシュウ</t>
    </rPh>
    <rPh sb="307" eb="309">
      <t>シセツ</t>
    </rPh>
    <rPh sb="309" eb="312">
      <t>リヨウリツ</t>
    </rPh>
    <rPh sb="316" eb="317">
      <t>トク</t>
    </rPh>
    <rPh sb="352" eb="354">
      <t>タンドク</t>
    </rPh>
    <rPh sb="363" eb="365">
      <t>ショリ</t>
    </rPh>
    <rPh sb="365" eb="366">
      <t>ク</t>
    </rPh>
    <rPh sb="379" eb="381">
      <t>ショリ</t>
    </rPh>
    <rPh sb="381" eb="382">
      <t>ク</t>
    </rPh>
    <rPh sb="394" eb="396">
      <t>ショリ</t>
    </rPh>
    <rPh sb="396" eb="398">
      <t>クブン</t>
    </rPh>
    <rPh sb="402" eb="404">
      <t>シセツ</t>
    </rPh>
    <rPh sb="404" eb="407">
      <t>リヨウリツ</t>
    </rPh>
    <rPh sb="408" eb="410">
      <t>サンシュツ</t>
    </rPh>
    <rPh sb="414" eb="416">
      <t>ルイジ</t>
    </rPh>
    <rPh sb="416" eb="418">
      <t>ダンタイ</t>
    </rPh>
    <rPh sb="419" eb="420">
      <t>クラ</t>
    </rPh>
    <rPh sb="421" eb="423">
      <t>ヒジョウ</t>
    </rPh>
    <rPh sb="424" eb="425">
      <t>タカ</t>
    </rPh>
    <rPh sb="426" eb="428">
      <t>スウチ</t>
    </rPh>
    <phoneticPr fontId="4"/>
  </si>
  <si>
    <t>　特定環境保全公共下水道は、平成6年に事業を開始しており施設整備は完了している。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その為、類似団体では平均管渠改善率から低い水準ではあるが毎年老朽化対策を実施しているのに対し、本市の特環施設は比較的新しいため、老朽化が進行して行くものの改築更新の実施予定は当面無い状況にある。</t>
    <rPh sb="45" eb="46">
      <t>モト</t>
    </rPh>
    <rPh sb="46" eb="47">
      <t>シ</t>
    </rPh>
    <rPh sb="48" eb="51">
      <t>ゲスイドウ</t>
    </rPh>
    <rPh sb="51" eb="53">
      <t>ジギョウ</t>
    </rPh>
    <rPh sb="57" eb="59">
      <t>コウキョウ</t>
    </rPh>
    <rPh sb="59" eb="62">
      <t>ゲスイドウ</t>
    </rPh>
    <rPh sb="62" eb="64">
      <t>ジギョウ</t>
    </rPh>
    <rPh sb="65" eb="67">
      <t>トクテイ</t>
    </rPh>
    <rPh sb="67" eb="69">
      <t>カンキョウ</t>
    </rPh>
    <rPh sb="69" eb="71">
      <t>ホゼン</t>
    </rPh>
    <rPh sb="71" eb="73">
      <t>コウキョウ</t>
    </rPh>
    <rPh sb="73" eb="76">
      <t>ゲスイドウ</t>
    </rPh>
    <rPh sb="76" eb="78">
      <t>ジギョウ</t>
    </rPh>
    <rPh sb="79" eb="81">
      <t>ノウギョウ</t>
    </rPh>
    <rPh sb="81" eb="83">
      <t>シュウラク</t>
    </rPh>
    <rPh sb="83" eb="85">
      <t>ハイスイ</t>
    </rPh>
    <rPh sb="85" eb="87">
      <t>ジギョウ</t>
    </rPh>
    <rPh sb="88" eb="90">
      <t>ギョギョウ</t>
    </rPh>
    <rPh sb="90" eb="92">
      <t>シュウラク</t>
    </rPh>
    <rPh sb="92" eb="94">
      <t>ハイスイ</t>
    </rPh>
    <rPh sb="94" eb="96">
      <t>ジギョウ</t>
    </rPh>
    <rPh sb="97" eb="99">
      <t>ジッシ</t>
    </rPh>
    <rPh sb="104" eb="106">
      <t>カイチク</t>
    </rPh>
    <rPh sb="106" eb="108">
      <t>コウシン</t>
    </rPh>
    <rPh sb="113" eb="115">
      <t>ヨサン</t>
    </rPh>
    <rPh sb="115" eb="116">
      <t>トウ</t>
    </rPh>
    <rPh sb="117" eb="119">
      <t>セイヤク</t>
    </rPh>
    <rPh sb="125" eb="127">
      <t>ユウセン</t>
    </rPh>
    <rPh sb="127" eb="129">
      <t>ジュンイ</t>
    </rPh>
    <rPh sb="130" eb="131">
      <t>タカ</t>
    </rPh>
    <rPh sb="132" eb="134">
      <t>ジギョウ</t>
    </rPh>
    <rPh sb="135" eb="137">
      <t>チュウシン</t>
    </rPh>
    <rPh sb="138" eb="140">
      <t>ジッシ</t>
    </rPh>
    <rPh sb="144" eb="145">
      <t>エ</t>
    </rPh>
    <rPh sb="150" eb="151">
      <t>タメ</t>
    </rPh>
    <rPh sb="152" eb="154">
      <t>ルイジ</t>
    </rPh>
    <rPh sb="154" eb="156">
      <t>ダンタイ</t>
    </rPh>
    <rPh sb="158" eb="160">
      <t>ヘイキン</t>
    </rPh>
    <rPh sb="167" eb="168">
      <t>ヒク</t>
    </rPh>
    <rPh sb="169" eb="171">
      <t>スイジュン</t>
    </rPh>
    <rPh sb="176" eb="178">
      <t>マイトシ</t>
    </rPh>
    <rPh sb="178" eb="181">
      <t>ロウキュウカ</t>
    </rPh>
    <rPh sb="181" eb="183">
      <t>タイサク</t>
    </rPh>
    <rPh sb="184" eb="186">
      <t>ジッシ</t>
    </rPh>
    <rPh sb="192" eb="193">
      <t>タイ</t>
    </rPh>
    <rPh sb="198" eb="199">
      <t>トク</t>
    </rPh>
    <rPh sb="235" eb="237">
      <t>トウメン</t>
    </rPh>
    <rPh sb="237" eb="238">
      <t>ナ</t>
    </rPh>
    <rPh sb="239" eb="24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</si>
</sst>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3180800"/>
        <c:axId val="1931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193180800"/>
        <c:axId val="193182720"/>
      </c:lineChart>
      <c:dateAx>
        <c:axId val="193180800"/>
        <c:scaling>
          <c:orientation val="minMax"/>
        </c:scaling>
        <c:delete val="1"/>
        <c:axPos val="b"/>
        <c:numFmt formatCode="ge" sourceLinked="1"/>
        <c:majorTickMark val="none"/>
        <c:minorTickMark val="none"/>
        <c:tickLblPos val="none"/>
        <c:crossAx val="193182720"/>
        <c:crosses val="autoZero"/>
        <c:auto val="1"/>
        <c:lblOffset val="100"/>
        <c:baseTimeUnit val="years"/>
      </c:dateAx>
      <c:valAx>
        <c:axId val="1931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1820</c:v>
                </c:pt>
                <c:pt idx="1">
                  <c:v>1767.67</c:v>
                </c:pt>
                <c:pt idx="2">
                  <c:v>1695</c:v>
                </c:pt>
                <c:pt idx="3">
                  <c:v>1759.67</c:v>
                </c:pt>
                <c:pt idx="4">
                  <c:v>1733.33</c:v>
                </c:pt>
              </c:numCache>
            </c:numRef>
          </c:val>
        </c:ser>
        <c:dLbls>
          <c:showLegendKey val="0"/>
          <c:showVal val="0"/>
          <c:showCatName val="0"/>
          <c:showSerName val="0"/>
          <c:showPercent val="0"/>
          <c:showBubbleSize val="0"/>
        </c:dLbls>
        <c:gapWidth val="150"/>
        <c:axId val="195668224"/>
        <c:axId val="1956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195668224"/>
        <c:axId val="195674496"/>
      </c:lineChart>
      <c:dateAx>
        <c:axId val="195668224"/>
        <c:scaling>
          <c:orientation val="minMax"/>
        </c:scaling>
        <c:delete val="1"/>
        <c:axPos val="b"/>
        <c:numFmt formatCode="ge" sourceLinked="1"/>
        <c:majorTickMark val="none"/>
        <c:minorTickMark val="none"/>
        <c:tickLblPos val="none"/>
        <c:crossAx val="195674496"/>
        <c:crosses val="autoZero"/>
        <c:auto val="1"/>
        <c:lblOffset val="100"/>
        <c:baseTimeUnit val="years"/>
      </c:dateAx>
      <c:valAx>
        <c:axId val="195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91.61</c:v>
                </c:pt>
                <c:pt idx="1">
                  <c:v>92.72</c:v>
                </c:pt>
                <c:pt idx="2">
                  <c:v>93</c:v>
                </c:pt>
                <c:pt idx="3">
                  <c:v>93.72</c:v>
                </c:pt>
                <c:pt idx="4">
                  <c:v>94.46</c:v>
                </c:pt>
              </c:numCache>
            </c:numRef>
          </c:val>
        </c:ser>
        <c:dLbls>
          <c:showLegendKey val="0"/>
          <c:showVal val="0"/>
          <c:showCatName val="0"/>
          <c:showSerName val="0"/>
          <c:showPercent val="0"/>
          <c:showBubbleSize val="0"/>
        </c:dLbls>
        <c:gapWidth val="150"/>
        <c:axId val="194348928"/>
        <c:axId val="1943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194348928"/>
        <c:axId val="194351104"/>
      </c:lineChart>
      <c:dateAx>
        <c:axId val="194348928"/>
        <c:scaling>
          <c:orientation val="minMax"/>
        </c:scaling>
        <c:delete val="1"/>
        <c:axPos val="b"/>
        <c:numFmt formatCode="ge" sourceLinked="1"/>
        <c:majorTickMark val="none"/>
        <c:minorTickMark val="none"/>
        <c:tickLblPos val="none"/>
        <c:crossAx val="194351104"/>
        <c:crosses val="autoZero"/>
        <c:auto val="1"/>
        <c:lblOffset val="100"/>
        <c:baseTimeUnit val="years"/>
      </c:dateAx>
      <c:valAx>
        <c:axId val="1943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68.540000000000006</c:v>
                </c:pt>
                <c:pt idx="1">
                  <c:v>74.48</c:v>
                </c:pt>
                <c:pt idx="2">
                  <c:v>73.95</c:v>
                </c:pt>
                <c:pt idx="3">
                  <c:v>74.760000000000005</c:v>
                </c:pt>
                <c:pt idx="4">
                  <c:v>73.239999999999995</c:v>
                </c:pt>
              </c:numCache>
            </c:numRef>
          </c:val>
        </c:ser>
        <c:dLbls>
          <c:showLegendKey val="0"/>
          <c:showVal val="0"/>
          <c:showCatName val="0"/>
          <c:showSerName val="0"/>
          <c:showPercent val="0"/>
          <c:showBubbleSize val="0"/>
        </c:dLbls>
        <c:gapWidth val="150"/>
        <c:axId val="194151168"/>
        <c:axId val="1941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51168"/>
        <c:axId val="194153088"/>
      </c:lineChart>
      <c:dateAx>
        <c:axId val="194151168"/>
        <c:scaling>
          <c:orientation val="minMax"/>
        </c:scaling>
        <c:delete val="1"/>
        <c:axPos val="b"/>
        <c:numFmt formatCode="ge" sourceLinked="1"/>
        <c:majorTickMark val="none"/>
        <c:minorTickMark val="none"/>
        <c:tickLblPos val="none"/>
        <c:crossAx val="194153088"/>
        <c:crosses val="autoZero"/>
        <c:auto val="1"/>
        <c:lblOffset val="100"/>
        <c:baseTimeUnit val="years"/>
      </c:dateAx>
      <c:valAx>
        <c:axId val="1941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986944"/>
        <c:axId val="1939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986944"/>
        <c:axId val="193988864"/>
      </c:lineChart>
      <c:dateAx>
        <c:axId val="193986944"/>
        <c:scaling>
          <c:orientation val="minMax"/>
        </c:scaling>
        <c:delete val="1"/>
        <c:axPos val="b"/>
        <c:numFmt formatCode="ge" sourceLinked="1"/>
        <c:majorTickMark val="none"/>
        <c:minorTickMark val="none"/>
        <c:tickLblPos val="none"/>
        <c:crossAx val="193988864"/>
        <c:crosses val="autoZero"/>
        <c:auto val="1"/>
        <c:lblOffset val="100"/>
        <c:baseTimeUnit val="years"/>
      </c:dateAx>
      <c:valAx>
        <c:axId val="1939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08576"/>
        <c:axId val="1940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08576"/>
        <c:axId val="194010496"/>
      </c:lineChart>
      <c:dateAx>
        <c:axId val="194008576"/>
        <c:scaling>
          <c:orientation val="minMax"/>
        </c:scaling>
        <c:delete val="1"/>
        <c:axPos val="b"/>
        <c:numFmt formatCode="ge" sourceLinked="1"/>
        <c:majorTickMark val="none"/>
        <c:minorTickMark val="none"/>
        <c:tickLblPos val="none"/>
        <c:crossAx val="194010496"/>
        <c:crosses val="autoZero"/>
        <c:auto val="1"/>
        <c:lblOffset val="100"/>
        <c:baseTimeUnit val="years"/>
      </c:dateAx>
      <c:valAx>
        <c:axId val="194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66304"/>
        <c:axId val="194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66304"/>
        <c:axId val="194068480"/>
      </c:lineChart>
      <c:dateAx>
        <c:axId val="194066304"/>
        <c:scaling>
          <c:orientation val="minMax"/>
        </c:scaling>
        <c:delete val="1"/>
        <c:axPos val="b"/>
        <c:numFmt formatCode="ge" sourceLinked="1"/>
        <c:majorTickMark val="none"/>
        <c:minorTickMark val="none"/>
        <c:tickLblPos val="none"/>
        <c:crossAx val="194068480"/>
        <c:crosses val="autoZero"/>
        <c:auto val="1"/>
        <c:lblOffset val="100"/>
        <c:baseTimeUnit val="years"/>
      </c:dateAx>
      <c:valAx>
        <c:axId val="194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91264"/>
        <c:axId val="194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91264"/>
        <c:axId val="194101632"/>
      </c:lineChart>
      <c:dateAx>
        <c:axId val="194091264"/>
        <c:scaling>
          <c:orientation val="minMax"/>
        </c:scaling>
        <c:delete val="1"/>
        <c:axPos val="b"/>
        <c:numFmt formatCode="ge" sourceLinked="1"/>
        <c:majorTickMark val="none"/>
        <c:minorTickMark val="none"/>
        <c:tickLblPos val="none"/>
        <c:crossAx val="194101632"/>
        <c:crosses val="autoZero"/>
        <c:auto val="1"/>
        <c:lblOffset val="100"/>
        <c:baseTimeUnit val="years"/>
      </c:dateAx>
      <c:valAx>
        <c:axId val="194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1754.81</c:v>
                </c:pt>
                <c:pt idx="1">
                  <c:v>1613.27</c:v>
                </c:pt>
                <c:pt idx="2">
                  <c:v>1358.56</c:v>
                </c:pt>
                <c:pt idx="3">
                  <c:v>1299.1600000000001</c:v>
                </c:pt>
                <c:pt idx="4">
                  <c:v>1187.97</c:v>
                </c:pt>
              </c:numCache>
            </c:numRef>
          </c:val>
        </c:ser>
        <c:dLbls>
          <c:showLegendKey val="0"/>
          <c:showVal val="0"/>
          <c:showCatName val="0"/>
          <c:showSerName val="0"/>
          <c:showPercent val="0"/>
          <c:showBubbleSize val="0"/>
        </c:dLbls>
        <c:gapWidth val="150"/>
        <c:axId val="194529152"/>
        <c:axId val="1945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94529152"/>
        <c:axId val="194531328"/>
      </c:lineChart>
      <c:dateAx>
        <c:axId val="194529152"/>
        <c:scaling>
          <c:orientation val="minMax"/>
        </c:scaling>
        <c:delete val="1"/>
        <c:axPos val="b"/>
        <c:numFmt formatCode="ge" sourceLinked="1"/>
        <c:majorTickMark val="none"/>
        <c:minorTickMark val="none"/>
        <c:tickLblPos val="none"/>
        <c:crossAx val="194531328"/>
        <c:crosses val="autoZero"/>
        <c:auto val="1"/>
        <c:lblOffset val="100"/>
        <c:baseTimeUnit val="years"/>
      </c:dateAx>
      <c:valAx>
        <c:axId val="1945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44.1</c:v>
                </c:pt>
                <c:pt idx="1">
                  <c:v>51</c:v>
                </c:pt>
                <c:pt idx="2">
                  <c:v>49.54</c:v>
                </c:pt>
                <c:pt idx="3">
                  <c:v>47.7</c:v>
                </c:pt>
                <c:pt idx="4">
                  <c:v>46.28</c:v>
                </c:pt>
              </c:numCache>
            </c:numRef>
          </c:val>
        </c:ser>
        <c:dLbls>
          <c:showLegendKey val="0"/>
          <c:showVal val="0"/>
          <c:showCatName val="0"/>
          <c:showSerName val="0"/>
          <c:showPercent val="0"/>
          <c:showBubbleSize val="0"/>
        </c:dLbls>
        <c:gapWidth val="150"/>
        <c:axId val="194538880"/>
        <c:axId val="1945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94538880"/>
        <c:axId val="194557440"/>
      </c:lineChart>
      <c:dateAx>
        <c:axId val="194538880"/>
        <c:scaling>
          <c:orientation val="minMax"/>
        </c:scaling>
        <c:delete val="1"/>
        <c:axPos val="b"/>
        <c:numFmt formatCode="ge" sourceLinked="1"/>
        <c:majorTickMark val="none"/>
        <c:minorTickMark val="none"/>
        <c:tickLblPos val="none"/>
        <c:crossAx val="194557440"/>
        <c:crosses val="autoZero"/>
        <c:auto val="1"/>
        <c:lblOffset val="100"/>
        <c:baseTimeUnit val="years"/>
      </c:dateAx>
      <c:valAx>
        <c:axId val="194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299.77</c:v>
                </c:pt>
                <c:pt idx="1">
                  <c:v>262.14999999999998</c:v>
                </c:pt>
                <c:pt idx="2">
                  <c:v>286.33999999999997</c:v>
                </c:pt>
                <c:pt idx="3">
                  <c:v>297.86</c:v>
                </c:pt>
                <c:pt idx="4">
                  <c:v>316.89</c:v>
                </c:pt>
              </c:numCache>
            </c:numRef>
          </c:val>
        </c:ser>
        <c:dLbls>
          <c:showLegendKey val="0"/>
          <c:showVal val="0"/>
          <c:showCatName val="0"/>
          <c:showSerName val="0"/>
          <c:showPercent val="0"/>
          <c:showBubbleSize val="0"/>
        </c:dLbls>
        <c:gapWidth val="150"/>
        <c:axId val="195631744"/>
        <c:axId val="195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95631744"/>
        <c:axId val="195650304"/>
      </c:lineChart>
      <c:dateAx>
        <c:axId val="195631744"/>
        <c:scaling>
          <c:orientation val="minMax"/>
        </c:scaling>
        <c:delete val="1"/>
        <c:axPos val="b"/>
        <c:numFmt formatCode="ge" sourceLinked="1"/>
        <c:majorTickMark val="none"/>
        <c:minorTickMark val="none"/>
        <c:tickLblPos val="none"/>
        <c:crossAx val="195650304"/>
        <c:crosses val="autoZero"/>
        <c:auto val="1"/>
        <c:lblOffset val="100"/>
        <c:baseTimeUnit val="years"/>
      </c:dateAx>
      <c:valAx>
        <c:axId val="195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長門市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36786</v>
      </c>
      <c r="AM8" s="47"/>
      <c r="AN8" s="47"/>
      <c r="AO8" s="47"/>
      <c r="AP8" s="47"/>
      <c r="AQ8" s="47"/>
      <c r="AR8" s="47"/>
      <c r="AS8" s="47"/>
      <c r="AT8" s="43">
        <f>データ!S6</f>
        <v>357.29</v>
      </c>
      <c r="AU8" s="43"/>
      <c r="AV8" s="43"/>
      <c r="AW8" s="43"/>
      <c r="AX8" s="43"/>
      <c r="AY8" s="43"/>
      <c r="AZ8" s="43"/>
      <c r="BA8" s="43"/>
      <c r="BB8" s="43">
        <f>データ!T6</f>
        <v>102.96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5.54</v>
      </c>
      <c r="Q10" s="43"/>
      <c r="R10" s="43"/>
      <c r="S10" s="43"/>
      <c r="T10" s="43"/>
      <c r="U10" s="43"/>
      <c r="V10" s="43"/>
      <c r="W10" s="43">
        <f>データ!P6</f>
        <v>70.14</v>
      </c>
      <c r="X10" s="43"/>
      <c r="Y10" s="43"/>
      <c r="Z10" s="43"/>
      <c r="AA10" s="43"/>
      <c r="AB10" s="43"/>
      <c r="AC10" s="43"/>
      <c r="AD10" s="47">
        <f>データ!Q6</f>
        <v>2754</v>
      </c>
      <c r="AE10" s="47"/>
      <c r="AF10" s="47"/>
      <c r="AG10" s="47"/>
      <c r="AH10" s="47"/>
      <c r="AI10" s="47"/>
      <c r="AJ10" s="47"/>
      <c r="AK10" s="2"/>
      <c r="AL10" s="47">
        <f>データ!U6</f>
        <v>2022</v>
      </c>
      <c r="AM10" s="47"/>
      <c r="AN10" s="47"/>
      <c r="AO10" s="47"/>
      <c r="AP10" s="47"/>
      <c r="AQ10" s="47"/>
      <c r="AR10" s="47"/>
      <c r="AS10" s="47"/>
      <c r="AT10" s="43">
        <f>データ!V6</f>
        <v>1.06</v>
      </c>
      <c r="AU10" s="43"/>
      <c r="AV10" s="43"/>
      <c r="AW10" s="43"/>
      <c r="AX10" s="43"/>
      <c r="AY10" s="43"/>
      <c r="AZ10" s="43"/>
      <c r="BA10" s="43"/>
      <c r="BB10" s="43">
        <f>データ!W6</f>
        <v>1907.55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42"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352110</v>
      </c>
      <c r="D6" s="31">
        <f t="shared" si="3"/>
        <v>47</v>
      </c>
      <c r="E6" s="31">
        <f t="shared" si="3"/>
        <v>17</v>
      </c>
      <c r="F6" s="31">
        <f t="shared" si="3"/>
        <v>4</v>
      </c>
      <c r="G6" s="31">
        <f t="shared" si="3"/>
        <v>0</v>
      </c>
      <c r="H6" s="31" t="str">
        <f t="shared" si="3"/>
        <v>山口県　長門市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5.54</v>
      </c>
      <c r="P6" s="32">
        <f t="shared" si="3"/>
        <v>70.14</v>
      </c>
      <c r="Q6" s="32">
        <f t="shared" si="3"/>
        <v>2754</v>
      </c>
      <c r="R6" s="32">
        <f t="shared" si="3"/>
        <v>36786</v>
      </c>
      <c r="S6" s="32">
        <f t="shared" si="3"/>
        <v>357.29</v>
      </c>
      <c r="T6" s="32">
        <f t="shared" si="3"/>
        <v>102.96</v>
      </c>
      <c r="U6" s="32">
        <f t="shared" si="3"/>
        <v>2022</v>
      </c>
      <c r="V6" s="32">
        <f t="shared" si="3"/>
        <v>1.06</v>
      </c>
      <c r="W6" s="32">
        <f t="shared" si="3"/>
        <v>1907.55</v>
      </c>
      <c r="X6" s="33">
        <f>IF(X7="",NA(),X7)</f>
        <v>68.540000000000006</v>
      </c>
      <c r="Y6" s="33">
        <f t="shared" ref="Y6:AG6" si="4">IF(Y7="",NA(),Y7)</f>
        <v>74.48</v>
      </c>
      <c r="Z6" s="33">
        <f t="shared" si="4"/>
        <v>73.95</v>
      </c>
      <c r="AA6" s="33">
        <f t="shared" si="4"/>
        <v>74.760000000000005</v>
      </c>
      <c r="AB6" s="33">
        <f t="shared" si="4"/>
        <v>73.239999999999995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1754.81</v>
      </c>
      <c r="BF6" s="33">
        <f t="shared" ref="BF6:BN6" si="7">IF(BF7="",NA(),BF7)</f>
        <v>1613.27</v>
      </c>
      <c r="BG6" s="33">
        <f t="shared" si="7"/>
        <v>1358.56</v>
      </c>
      <c r="BH6" s="33">
        <f t="shared" si="7"/>
        <v>1299.1600000000001</v>
      </c>
      <c r="BI6" s="33">
        <f t="shared" si="7"/>
        <v>1187.97</v>
      </c>
      <c r="BJ6" s="33">
        <f t="shared" si="7"/>
        <v>1868.17</v>
      </c>
      <c r="BK6" s="33">
        <f t="shared" si="7"/>
        <v>1835.56</v>
      </c>
      <c r="BL6" s="33">
        <f t="shared" si="7"/>
        <v>1716.82</v>
      </c>
      <c r="BM6" s="33">
        <f t="shared" si="7"/>
        <v>1569.13</v>
      </c>
      <c r="BN6" s="33">
        <f t="shared" si="7"/>
        <v>1436</v>
      </c>
      <c r="BO6" s="32" t="str">
        <f>IF(BO7="","",IF(BO7="-","【-】","【"&amp;SUBSTITUTE(TEXT(BO7,"#,##0.00"),"-","△")&amp;"】"))</f>
        <v>【1,479.31】</v>
      </c>
      <c r="BP6" s="33">
        <f>IF(BP7="",NA(),BP7)</f>
        <v>44.1</v>
      </c>
      <c r="BQ6" s="33">
        <f t="shared" ref="BQ6:BY6" si="8">IF(BQ7="",NA(),BQ7)</f>
        <v>51</v>
      </c>
      <c r="BR6" s="33">
        <f t="shared" si="8"/>
        <v>49.54</v>
      </c>
      <c r="BS6" s="33">
        <f t="shared" si="8"/>
        <v>47.7</v>
      </c>
      <c r="BT6" s="33">
        <f t="shared" si="8"/>
        <v>46.28</v>
      </c>
      <c r="BU6" s="33">
        <f t="shared" si="8"/>
        <v>55.15</v>
      </c>
      <c r="BV6" s="33">
        <f t="shared" si="8"/>
        <v>52.89</v>
      </c>
      <c r="BW6" s="33">
        <f t="shared" si="8"/>
        <v>51.73</v>
      </c>
      <c r="BX6" s="33">
        <f t="shared" si="8"/>
        <v>64.63</v>
      </c>
      <c r="BY6" s="33">
        <f t="shared" si="8"/>
        <v>66.56</v>
      </c>
      <c r="BZ6" s="32" t="str">
        <f>IF(BZ7="","",IF(BZ7="-","【-】","【"&amp;SUBSTITUTE(TEXT(BZ7,"#,##0.00"),"-","△")&amp;"】"))</f>
        <v>【63.50】</v>
      </c>
      <c r="CA6" s="33">
        <f>IF(CA7="",NA(),CA7)</f>
        <v>299.77</v>
      </c>
      <c r="CB6" s="33">
        <f t="shared" ref="CB6:CJ6" si="9">IF(CB7="",NA(),CB7)</f>
        <v>262.14999999999998</v>
      </c>
      <c r="CC6" s="33">
        <f t="shared" si="9"/>
        <v>286.33999999999997</v>
      </c>
      <c r="CD6" s="33">
        <f t="shared" si="9"/>
        <v>297.86</v>
      </c>
      <c r="CE6" s="33">
        <f t="shared" si="9"/>
        <v>316.89</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1820</v>
      </c>
      <c r="CM6" s="33">
        <f t="shared" ref="CM6:CU6" si="10">IF(CM7="",NA(),CM7)</f>
        <v>1767.67</v>
      </c>
      <c r="CN6" s="33">
        <f t="shared" si="10"/>
        <v>1695</v>
      </c>
      <c r="CO6" s="33">
        <f t="shared" si="10"/>
        <v>1759.67</v>
      </c>
      <c r="CP6" s="33">
        <f t="shared" si="10"/>
        <v>1733.33</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91.61</v>
      </c>
      <c r="CX6" s="33">
        <f t="shared" ref="CX6:DF6" si="11">IF(CX7="",NA(),CX7)</f>
        <v>92.72</v>
      </c>
      <c r="CY6" s="33">
        <f t="shared" si="11"/>
        <v>93</v>
      </c>
      <c r="CZ6" s="33">
        <f t="shared" si="11"/>
        <v>93.72</v>
      </c>
      <c r="DA6" s="33">
        <f t="shared" si="11"/>
        <v>94.46</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0.04</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352110</v>
      </c>
      <c r="D7" s="35">
        <v>47</v>
      </c>
      <c r="E7" s="35">
        <v>17</v>
      </c>
      <c r="F7" s="35">
        <v>4</v>
      </c>
      <c r="G7" s="35">
        <v>0</v>
      </c>
      <c r="H7" s="35" t="s">
        <v>96</v>
      </c>
      <c r="I7" s="35" t="s">
        <v>97</v>
      </c>
      <c r="J7" s="35" t="s">
        <v>98</v>
      </c>
      <c r="K7" s="35" t="s">
        <v>99</v>
      </c>
      <c r="L7" s="35" t="s">
        <v>100</v>
      </c>
      <c r="M7" s="36" t="s">
        <v>101</v>
      </c>
      <c r="N7" s="36" t="s">
        <v>102</v>
      </c>
      <c r="O7" s="36">
        <v>5.54</v>
      </c>
      <c r="P7" s="36">
        <v>70.14</v>
      </c>
      <c r="Q7" s="36">
        <v>2754</v>
      </c>
      <c r="R7" s="36">
        <v>36786</v>
      </c>
      <c r="S7" s="36">
        <v>357.29</v>
      </c>
      <c r="T7" s="36">
        <v>102.96</v>
      </c>
      <c r="U7" s="36">
        <v>2022</v>
      </c>
      <c r="V7" s="36">
        <v>1.06</v>
      </c>
      <c r="W7" s="36">
        <v>1907.55</v>
      </c>
      <c r="X7" s="36">
        <v>68.540000000000006</v>
      </c>
      <c r="Y7" s="36">
        <v>74.48</v>
      </c>
      <c r="Z7" s="36">
        <v>73.95</v>
      </c>
      <c r="AA7" s="36">
        <v>74.760000000000005</v>
      </c>
      <c r="AB7" s="36">
        <v>73.239999999999995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1754.81</v>
      </c>
      <c r="BF7" s="36">
        <v>1613.27</v>
      </c>
      <c r="BG7" s="36">
        <v>1358.56</v>
      </c>
      <c r="BH7" s="36">
        <v>1299.1600000000001</v>
      </c>
      <c r="BI7" s="36">
        <v>1187.97</v>
      </c>
      <c r="BJ7" s="36">
        <v>1868.17</v>
      </c>
      <c r="BK7" s="36">
        <v>1835.56</v>
      </c>
      <c r="BL7" s="36">
        <v>1716.82</v>
      </c>
      <c r="BM7" s="36">
        <v>1569.13</v>
      </c>
      <c r="BN7" s="36">
        <v>1436</v>
      </c>
      <c r="BO7" s="36">
        <v>1479.31</v>
      </c>
      <c r="BP7" s="36">
        <v>44.1</v>
      </c>
      <c r="BQ7" s="36">
        <v>51</v>
      </c>
      <c r="BR7" s="36">
        <v>49.54</v>
      </c>
      <c r="BS7" s="36">
        <v>47.7</v>
      </c>
      <c r="BT7" s="36">
        <v>46.28</v>
      </c>
      <c r="BU7" s="36">
        <v>55.15</v>
      </c>
      <c r="BV7" s="36">
        <v>52.89</v>
      </c>
      <c r="BW7" s="36">
        <v>51.73</v>
      </c>
      <c r="BX7" s="36">
        <v>64.63</v>
      </c>
      <c r="BY7" s="36">
        <v>66.56</v>
      </c>
      <c r="BZ7" s="36">
        <v>63.5</v>
      </c>
      <c r="CA7" s="36">
        <v>299.77</v>
      </c>
      <c r="CB7" s="36">
        <v>262.14999999999998</v>
      </c>
      <c r="CC7" s="36">
        <v>286.33999999999997</v>
      </c>
      <c r="CD7" s="36">
        <v>297.86</v>
      </c>
      <c r="CE7" s="36">
        <v>316.89</v>
      </c>
      <c r="CF7" s="36">
        <v>283.05</v>
      </c>
      <c r="CG7" s="36">
        <v>300.52</v>
      </c>
      <c r="CH7" s="36">
        <v>310.47000000000003</v>
      </c>
      <c r="CI7" s="36">
        <v>245.75</v>
      </c>
      <c r="CJ7" s="36">
        <v>244.29</v>
      </c>
      <c r="CK7" s="36">
        <v>253.12</v>
      </c>
      <c r="CL7" s="36">
        <v>1820</v>
      </c>
      <c r="CM7" s="36">
        <v>1767.67</v>
      </c>
      <c r="CN7" s="36">
        <v>1695</v>
      </c>
      <c r="CO7" s="36">
        <v>1759.67</v>
      </c>
      <c r="CP7" s="36">
        <v>1733.33</v>
      </c>
      <c r="CQ7" s="36">
        <v>36.18</v>
      </c>
      <c r="CR7" s="36">
        <v>36.799999999999997</v>
      </c>
      <c r="CS7" s="36">
        <v>36.67</v>
      </c>
      <c r="CT7" s="36">
        <v>43.65</v>
      </c>
      <c r="CU7" s="36">
        <v>43.58</v>
      </c>
      <c r="CV7" s="36">
        <v>41.06</v>
      </c>
      <c r="CW7" s="36">
        <v>91.61</v>
      </c>
      <c r="CX7" s="36">
        <v>92.72</v>
      </c>
      <c r="CY7" s="36">
        <v>93</v>
      </c>
      <c r="CZ7" s="36">
        <v>93.72</v>
      </c>
      <c r="DA7" s="36">
        <v>94.46</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0.04</v>
      </c>
      <c r="EE7" s="36">
        <v>0.04</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2016-02-15T09:13:41Z</cp:lastPrinted>
  <dcterms:created xsi:type="dcterms:W3CDTF">2016-02-03T09:06:36Z</dcterms:created>
  <dcterms:modified xsi:type="dcterms:W3CDTF">2016-02-15T09:13:44Z</dcterms:modified>
  <cp:category/>
</cp:coreProperties>
</file>