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<sst xmlns="http://schemas.openxmlformats.org/spreadsheetml/2006/main" count="221" uniqueCount="111">
  <si>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</si>
  <si>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</si>
  <si>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</si>
  <si>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</si>
  <si>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</si>
  <si>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</si>
  <si>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</si>
  <si>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</si>
  <si>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</si>
  <si>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</si>
  <si>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</si>
  <si>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</si>
  <si>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</si>
  <si>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</si>
  <si>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</si>
  <si>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</si>
  <si>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</si>
  <si>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</si>
  <si>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</si>
  <si>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</si>
  <si>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</si>
  <si>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</si>
  <si>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</si>
  <si>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</si>
  <si>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</si>
  <si>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</si>
  <si>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</si>
  <si>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</si>
  <si>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</si>
  <si>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</si>
  <si>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</si>
  <si>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</si>
  <si>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</si>
  <si>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</si>
  <si>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</si>
  <si>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</si>
  <si>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</si>
  <si>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</si>
  <si>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</si>
  <si>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</si>
  <si>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</si>
  <si>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</si>
  <si>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</si>
  <si>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</si>
  <si>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</si>
  <si>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</si>
  <si>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</si>
  <si>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</si>
  <si>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</si>
  <si>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</si>
  <si>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</si>
  <si>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</si>
  <si>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</si>
  <si>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</si>
  <si>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</si>
  <si>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</si>
  <si>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</si>
  <si>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</si>
  <si>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</si>
  <si>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</si>
  <si>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</si>
  <si>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</si>
  <si>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</si>
  <si>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</si>
  <si>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</si>
  <si>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</si>
  <si>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</si>
  <si>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</si>
  <si>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</si>
  <si>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</si>
  <si>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</si>
  <si>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</si>
  <si>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</si>
  <si>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</si>
  <si>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</si>
  <si>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</si>
  <si>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</si>
  <si>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</si>
  <si>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</si>
  <si>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</si>
  <si>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</si>
  <si>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</si>
  <si>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</si>
  <si>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</si>
  <si>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</si>
  <si>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</si>
  <si>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</si>
  <si>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</si>
  <si>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</si>
  <si>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</si>
  <si>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</si>
  <si>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</si>
  <si>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</si>
  <si>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</si>
  <si>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</si>
  <si>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</si>
  <si>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柳井市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</si>
  <si>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</si>
  <si>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</si>
  <si>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</si>
  <si>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</si>
  <si>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</si>
  <si>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</si>
  <si>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</si>
  <si>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</si>
  <si>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</si>
  <si>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</si>
  <si>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</si>
  <si>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収益的収支比率は７０％前後、経費回収率は約４０％で推移していることから、料金収入や一般会計繰入金では賄えず、特に使用料で賄いきれていない状況が続いている。
　企業債残高対事業規模比率については、徐々に減少しているものの、類似団体と比較すると倍近い値であるが、事業開始当初は投資規模が今よりも大きかった影響であり、今後は適正な投資規模において事業を行い、比率を減少させる必要がある。
　汚水処理原価は類似団体より悪いが、下水道普及率の低さが影響しているものとみられる。
　水洗化率は類似団体内では高い水準にあるが、全国平均には及ばないため、ますますの上昇に向けて努力する必要がある。</t>
    <rPh sb="1" eb="4">
      <t>シュウエキテキ</t>
    </rPh>
    <rPh sb="4" eb="6">
      <t>シュウシ</t>
    </rPh>
    <rPh sb="6" eb="8">
      <t>ヒリツ</t>
    </rPh>
    <rPh sb="12" eb="14">
      <t>ゼンゴ</t>
    </rPh>
    <rPh sb="15" eb="17">
      <t>ケイヒ</t>
    </rPh>
    <rPh sb="17" eb="19">
      <t>カイシュウ</t>
    </rPh>
    <rPh sb="19" eb="20">
      <t>リツ</t>
    </rPh>
    <rPh sb="21" eb="22">
      <t>ヤク</t>
    </rPh>
    <rPh sb="26" eb="28">
      <t>スイイ</t>
    </rPh>
    <rPh sb="37" eb="39">
      <t>リョウキン</t>
    </rPh>
    <rPh sb="39" eb="41">
      <t>シュウニュウ</t>
    </rPh>
    <rPh sb="42" eb="44">
      <t>イッパン</t>
    </rPh>
    <rPh sb="44" eb="46">
      <t>カイケイ</t>
    </rPh>
    <rPh sb="46" eb="48">
      <t>クリイレ</t>
    </rPh>
    <rPh sb="48" eb="49">
      <t>キン</t>
    </rPh>
    <rPh sb="51" eb="52">
      <t>マカナ</t>
    </rPh>
    <rPh sb="55" eb="56">
      <t>トク</t>
    </rPh>
    <rPh sb="57" eb="60">
      <t>シヨウリョウ</t>
    </rPh>
    <rPh sb="61" eb="62">
      <t>マカナ</t>
    </rPh>
    <rPh sb="69" eb="71">
      <t>ジョウキョウ</t>
    </rPh>
    <rPh sb="72" eb="73">
      <t>ツヅ</t>
    </rPh>
    <rPh sb="80" eb="82">
      <t>キギョウ</t>
    </rPh>
    <rPh sb="82" eb="83">
      <t>サイ</t>
    </rPh>
    <rPh sb="83" eb="85">
      <t>ザンダカ</t>
    </rPh>
    <rPh sb="85" eb="86">
      <t>タイ</t>
    </rPh>
    <rPh sb="86" eb="88">
      <t>ジギョウ</t>
    </rPh>
    <rPh sb="88" eb="90">
      <t>キボ</t>
    </rPh>
    <rPh sb="90" eb="92">
      <t>ヒリツ</t>
    </rPh>
    <rPh sb="98" eb="100">
      <t>ジョジョ</t>
    </rPh>
    <rPh sb="101" eb="103">
      <t>ゲンショウ</t>
    </rPh>
    <rPh sb="111" eb="113">
      <t>ルイジ</t>
    </rPh>
    <rPh sb="113" eb="115">
      <t>ダンタイ</t>
    </rPh>
    <rPh sb="116" eb="118">
      <t>ヒカク</t>
    </rPh>
    <rPh sb="121" eb="122">
      <t>バイ</t>
    </rPh>
    <rPh sb="122" eb="123">
      <t>チカ</t>
    </rPh>
    <rPh sb="124" eb="125">
      <t>アタイ</t>
    </rPh>
    <rPh sb="130" eb="132">
      <t>ジギョウ</t>
    </rPh>
    <rPh sb="132" eb="134">
      <t>カイシ</t>
    </rPh>
    <rPh sb="134" eb="136">
      <t>トウショ</t>
    </rPh>
    <rPh sb="137" eb="139">
      <t>トウシ</t>
    </rPh>
    <rPh sb="139" eb="141">
      <t>キボ</t>
    </rPh>
    <rPh sb="142" eb="143">
      <t>イマ</t>
    </rPh>
    <rPh sb="151" eb="153">
      <t>エイキョウ</t>
    </rPh>
    <rPh sb="157" eb="159">
      <t>コンゴ</t>
    </rPh>
    <rPh sb="160" eb="162">
      <t>テキセイ</t>
    </rPh>
    <rPh sb="163" eb="165">
      <t>トウシ</t>
    </rPh>
    <rPh sb="165" eb="167">
      <t>キボ</t>
    </rPh>
    <rPh sb="171" eb="173">
      <t>ジギョウ</t>
    </rPh>
    <rPh sb="174" eb="175">
      <t>オコナ</t>
    </rPh>
    <rPh sb="177" eb="179">
      <t>ヒリツ</t>
    </rPh>
    <rPh sb="180" eb="182">
      <t>ゲンショウ</t>
    </rPh>
    <rPh sb="185" eb="187">
      <t>ヒツヨウ</t>
    </rPh>
    <rPh sb="193" eb="195">
      <t>オスイ</t>
    </rPh>
    <rPh sb="195" eb="197">
      <t>ショリ</t>
    </rPh>
    <rPh sb="197" eb="199">
      <t>ゲンカ</t>
    </rPh>
    <rPh sb="210" eb="213">
      <t>ゲスイドウ</t>
    </rPh>
    <rPh sb="213" eb="215">
      <t>フキュウ</t>
    </rPh>
    <rPh sb="215" eb="216">
      <t>リツ</t>
    </rPh>
    <rPh sb="217" eb="218">
      <t>ヒク</t>
    </rPh>
    <rPh sb="220" eb="222">
      <t>エイキョウ</t>
    </rPh>
    <rPh sb="236" eb="239">
      <t>スイセンカ</t>
    </rPh>
    <rPh sb="239" eb="240">
      <t>リツ</t>
    </rPh>
    <rPh sb="241" eb="243">
      <t>ルイジ</t>
    </rPh>
    <rPh sb="243" eb="245">
      <t>ダンタイ</t>
    </rPh>
    <rPh sb="245" eb="246">
      <t>ナイ</t>
    </rPh>
    <rPh sb="248" eb="249">
      <t>タカ</t>
    </rPh>
    <rPh sb="250" eb="252">
      <t>スイジュン</t>
    </rPh>
    <rPh sb="257" eb="259">
      <t>ゼンコク</t>
    </rPh>
    <rPh sb="259" eb="261">
      <t>ヘイキン</t>
    </rPh>
    <rPh sb="263" eb="264">
      <t>オヨ</t>
    </rPh>
    <rPh sb="275" eb="277">
      <t>ジョウショウ</t>
    </rPh>
    <rPh sb="278" eb="279">
      <t>ム</t>
    </rPh>
    <rPh sb="281" eb="283">
      <t>ドリョク</t>
    </rPh>
    <rPh sb="285" eb="287">
      <t>ヒツヨウ</t>
    </rPh>
    <phoneticPr fontId="4"/>
  </si>
  <si>
    <t>　平成３２年４月に公営企業会計の法適用を行い、詳細な経営状況を把握した上で、使用料が適切であるか精査し改定を行う予定である。
　管渠工事等は効果の高い箇所を重点的に実施し、普及率の拡大を図る必要がある。
　また、水洗化率の上昇、使用料の徴収率上昇を図り、現在よりも収益を上げるとともに、費用削減に努めることにより、経営を健全化させていきたい。
　加えて、管渠等の老朽化対策は将来必ず直面するため、資金計画など早期に備えておきたい。</t>
    <rPh sb="1" eb="3">
      <t>ヘイセイ</t>
    </rPh>
    <rPh sb="9" eb="11">
      <t>コウエイ</t>
    </rPh>
    <rPh sb="11" eb="13">
      <t>キギョウ</t>
    </rPh>
    <rPh sb="13" eb="15">
      <t>カイケイ</t>
    </rPh>
    <rPh sb="16" eb="17">
      <t>ホウ</t>
    </rPh>
    <rPh sb="17" eb="19">
      <t>テキヨウ</t>
    </rPh>
    <rPh sb="20" eb="21">
      <t>オコナ</t>
    </rPh>
    <rPh sb="23" eb="25">
      <t>ショウサイ</t>
    </rPh>
    <rPh sb="26" eb="28">
      <t>ケイエイ</t>
    </rPh>
    <rPh sb="28" eb="30">
      <t>ジョウキョウ</t>
    </rPh>
    <rPh sb="31" eb="33">
      <t>ハアク</t>
    </rPh>
    <rPh sb="35" eb="36">
      <t>ウエ</t>
    </rPh>
    <rPh sb="51" eb="53">
      <t>カイテイ</t>
    </rPh>
    <rPh sb="54" eb="55">
      <t>オコナ</t>
    </rPh>
    <rPh sb="56" eb="58">
      <t>ヨテイ</t>
    </rPh>
    <rPh sb="64" eb="66">
      <t>カンキョ</t>
    </rPh>
    <rPh sb="66" eb="68">
      <t>コウジ</t>
    </rPh>
    <rPh sb="68" eb="69">
      <t>トウ</t>
    </rPh>
    <rPh sb="70" eb="72">
      <t>コウカ</t>
    </rPh>
    <rPh sb="73" eb="74">
      <t>タカ</t>
    </rPh>
    <rPh sb="75" eb="77">
      <t>カショ</t>
    </rPh>
    <rPh sb="78" eb="81">
      <t>ジュウテンテキ</t>
    </rPh>
    <rPh sb="82" eb="84">
      <t>ジッシ</t>
    </rPh>
    <rPh sb="86" eb="88">
      <t>フキュウ</t>
    </rPh>
    <rPh sb="88" eb="89">
      <t>リツ</t>
    </rPh>
    <rPh sb="90" eb="92">
      <t>カクダイ</t>
    </rPh>
    <rPh sb="93" eb="94">
      <t>ハカ</t>
    </rPh>
    <rPh sb="95" eb="97">
      <t>ヒツヨウ</t>
    </rPh>
    <rPh sb="106" eb="109">
      <t>スイセンカ</t>
    </rPh>
    <rPh sb="109" eb="110">
      <t>リツ</t>
    </rPh>
    <rPh sb="111" eb="113">
      <t>ジョウショウ</t>
    </rPh>
    <rPh sb="114" eb="117">
      <t>シヨウリョウ</t>
    </rPh>
    <rPh sb="118" eb="120">
      <t>チョウシュウ</t>
    </rPh>
    <rPh sb="120" eb="121">
      <t>リツ</t>
    </rPh>
    <rPh sb="121" eb="123">
      <t>ジョウショウ</t>
    </rPh>
    <rPh sb="124" eb="125">
      <t>ハカ</t>
    </rPh>
    <rPh sb="127" eb="129">
      <t>ゲンザイ</t>
    </rPh>
    <rPh sb="132" eb="134">
      <t>シュウエキ</t>
    </rPh>
    <rPh sb="135" eb="136">
      <t>ア</t>
    </rPh>
    <rPh sb="143" eb="145">
      <t>ヒヨウ</t>
    </rPh>
    <rPh sb="145" eb="147">
      <t>サクゲン</t>
    </rPh>
    <rPh sb="148" eb="149">
      <t>ツト</t>
    </rPh>
    <rPh sb="157" eb="159">
      <t>ケイエイ</t>
    </rPh>
    <rPh sb="160" eb="163">
      <t>ケンゼンカ</t>
    </rPh>
    <phoneticPr fontId="4"/>
  </si>
  <si>
    <t>　下水道事業開始が昭和６１年度からのため、管渠等の対策や更新は行っていない。
　しかし、老朽化の調査・改善等については近い将来必要となるため、計画的に取り組めるよう準備を行いたい。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</si>
</sst>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44640"/>
        <c:axId val="8894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4640"/>
        <c:axId val="88946560"/>
      </c:lineChart>
      <c:dateAx>
        <c:axId val="8894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46560"/>
        <c:crosses val="autoZero"/>
        <c:auto val="1"/>
        <c:lblOffset val="100"/>
        <c:baseTimeUnit val="years"/>
      </c:dateAx>
      <c:valAx>
        <c:axId val="8894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4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47.7</c:v>
                </c:pt>
                <c:pt idx="1">
                  <c:v>51.44</c:v>
                </c:pt>
                <c:pt idx="2">
                  <c:v>56.24</c:v>
                </c:pt>
                <c:pt idx="3">
                  <c:v>58.77</c:v>
                </c:pt>
                <c:pt idx="4">
                  <c:v>58.83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71008"/>
        <c:axId val="8937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1008"/>
        <c:axId val="89372928"/>
      </c:lineChart>
      <c:dateAx>
        <c:axId val="8937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72928"/>
        <c:crosses val="autoZero"/>
        <c:auto val="1"/>
        <c:lblOffset val="100"/>
        <c:baseTimeUnit val="years"/>
      </c:dateAx>
      <c:valAx>
        <c:axId val="8937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7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87.05</c:v>
                </c:pt>
                <c:pt idx="1">
                  <c:v>85.11</c:v>
                </c:pt>
                <c:pt idx="2">
                  <c:v>88.29</c:v>
                </c:pt>
                <c:pt idx="3">
                  <c:v>89.41</c:v>
                </c:pt>
                <c:pt idx="4">
                  <c:v>89.55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33888"/>
        <c:axId val="9053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33888"/>
        <c:axId val="90535808"/>
      </c:lineChart>
      <c:dateAx>
        <c:axId val="9053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35808"/>
        <c:crosses val="autoZero"/>
        <c:auto val="1"/>
        <c:lblOffset val="100"/>
        <c:baseTimeUnit val="years"/>
      </c:dateAx>
      <c:valAx>
        <c:axId val="9053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3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72.73</c:v>
                </c:pt>
                <c:pt idx="1">
                  <c:v>72.03</c:v>
                </c:pt>
                <c:pt idx="2">
                  <c:v>72.290000000000006</c:v>
                </c:pt>
                <c:pt idx="3">
                  <c:v>58.28</c:v>
                </c:pt>
                <c:pt idx="4">
                  <c:v>68.16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56288"/>
        <c:axId val="8898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56288"/>
        <c:axId val="88983040"/>
      </c:lineChart>
      <c:dateAx>
        <c:axId val="889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83040"/>
        <c:crosses val="autoZero"/>
        <c:auto val="1"/>
        <c:lblOffset val="100"/>
        <c:baseTimeUnit val="years"/>
      </c:dateAx>
      <c:valAx>
        <c:axId val="8898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5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96864"/>
        <c:axId val="8906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96864"/>
        <c:axId val="89068672"/>
      </c:lineChart>
      <c:dateAx>
        <c:axId val="8899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68672"/>
        <c:crosses val="autoZero"/>
        <c:auto val="1"/>
        <c:lblOffset val="100"/>
        <c:baseTimeUnit val="years"/>
      </c:dateAx>
      <c:valAx>
        <c:axId val="8906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9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86592"/>
        <c:axId val="891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86592"/>
        <c:axId val="89105152"/>
      </c:lineChart>
      <c:dateAx>
        <c:axId val="8908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05152"/>
        <c:crosses val="autoZero"/>
        <c:auto val="1"/>
        <c:lblOffset val="100"/>
        <c:baseTimeUnit val="years"/>
      </c:dateAx>
      <c:valAx>
        <c:axId val="891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8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47648"/>
        <c:axId val="8914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7648"/>
        <c:axId val="89149824"/>
      </c:lineChart>
      <c:dateAx>
        <c:axId val="8914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49824"/>
        <c:crosses val="autoZero"/>
        <c:auto val="1"/>
        <c:lblOffset val="100"/>
        <c:baseTimeUnit val="years"/>
      </c:dateAx>
      <c:valAx>
        <c:axId val="8914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4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63648"/>
        <c:axId val="8917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63648"/>
        <c:axId val="89174016"/>
      </c:lineChart>
      <c:dateAx>
        <c:axId val="8916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74016"/>
        <c:crosses val="autoZero"/>
        <c:auto val="1"/>
        <c:lblOffset val="100"/>
        <c:baseTimeUnit val="years"/>
      </c:dateAx>
      <c:valAx>
        <c:axId val="8917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6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2940.32</c:v>
                </c:pt>
                <c:pt idx="1">
                  <c:v>2618.4899999999998</c:v>
                </c:pt>
                <c:pt idx="2">
                  <c:v>2463.1</c:v>
                </c:pt>
                <c:pt idx="3">
                  <c:v>2282.9699999999998</c:v>
                </c:pt>
                <c:pt idx="4">
                  <c:v>2206.48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96032"/>
        <c:axId val="8919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96032"/>
        <c:axId val="89197952"/>
      </c:lineChart>
      <c:dateAx>
        <c:axId val="8919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97952"/>
        <c:crosses val="autoZero"/>
        <c:auto val="1"/>
        <c:lblOffset val="100"/>
        <c:baseTimeUnit val="years"/>
      </c:dateAx>
      <c:valAx>
        <c:axId val="8919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9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42.33</c:v>
                </c:pt>
                <c:pt idx="1">
                  <c:v>41.67</c:v>
                </c:pt>
                <c:pt idx="2">
                  <c:v>42.8</c:v>
                </c:pt>
                <c:pt idx="3">
                  <c:v>40.950000000000003</c:v>
                </c:pt>
                <c:pt idx="4">
                  <c:v>41.49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20224"/>
        <c:axId val="8922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20224"/>
        <c:axId val="89222144"/>
      </c:lineChart>
      <c:dateAx>
        <c:axId val="8922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22144"/>
        <c:crosses val="autoZero"/>
        <c:auto val="1"/>
        <c:lblOffset val="100"/>
        <c:baseTimeUnit val="years"/>
      </c:dateAx>
      <c:valAx>
        <c:axId val="8922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398.55</c:v>
                </c:pt>
                <c:pt idx="1">
                  <c:v>403.83</c:v>
                </c:pt>
                <c:pt idx="2">
                  <c:v>395.08</c:v>
                </c:pt>
                <c:pt idx="3">
                  <c:v>416.84</c:v>
                </c:pt>
                <c:pt idx="4">
                  <c:v>420.34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34528"/>
        <c:axId val="893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34528"/>
        <c:axId val="89336448"/>
      </c:lineChart>
      <c:dateAx>
        <c:axId val="8933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36448"/>
        <c:crosses val="autoZero"/>
        <c:auto val="1"/>
        <c:lblOffset val="100"/>
        <c:baseTimeUnit val="years"/>
      </c:dateAx>
      <c:valAx>
        <c:axId val="8933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3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2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山口県　柳井市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33840</v>
      </c>
      <c r="AM8" s="47"/>
      <c r="AN8" s="47"/>
      <c r="AO8" s="47"/>
      <c r="AP8" s="47"/>
      <c r="AQ8" s="47"/>
      <c r="AR8" s="47"/>
      <c r="AS8" s="47"/>
      <c r="AT8" s="43">
        <f>データ!S6</f>
        <v>140.05000000000001</v>
      </c>
      <c r="AU8" s="43"/>
      <c r="AV8" s="43"/>
      <c r="AW8" s="43"/>
      <c r="AX8" s="43"/>
      <c r="AY8" s="43"/>
      <c r="AZ8" s="43"/>
      <c r="BA8" s="43"/>
      <c r="BB8" s="43">
        <f>データ!T6</f>
        <v>241.63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23.15</v>
      </c>
      <c r="Q10" s="43"/>
      <c r="R10" s="43"/>
      <c r="S10" s="43"/>
      <c r="T10" s="43"/>
      <c r="U10" s="43"/>
      <c r="V10" s="43"/>
      <c r="W10" s="43">
        <f>データ!P6</f>
        <v>89.28</v>
      </c>
      <c r="X10" s="43"/>
      <c r="Y10" s="43"/>
      <c r="Z10" s="43"/>
      <c r="AA10" s="43"/>
      <c r="AB10" s="43"/>
      <c r="AC10" s="43"/>
      <c r="AD10" s="47">
        <f>データ!Q6</f>
        <v>3040</v>
      </c>
      <c r="AE10" s="47"/>
      <c r="AF10" s="47"/>
      <c r="AG10" s="47"/>
      <c r="AH10" s="47"/>
      <c r="AI10" s="47"/>
      <c r="AJ10" s="47"/>
      <c r="AK10" s="2"/>
      <c r="AL10" s="47">
        <f>データ!U6</f>
        <v>7782</v>
      </c>
      <c r="AM10" s="47"/>
      <c r="AN10" s="47"/>
      <c r="AO10" s="47"/>
      <c r="AP10" s="47"/>
      <c r="AQ10" s="47"/>
      <c r="AR10" s="47"/>
      <c r="AS10" s="47"/>
      <c r="AT10" s="43">
        <f>データ!V6</f>
        <v>2.39</v>
      </c>
      <c r="AU10" s="43"/>
      <c r="AV10" s="43"/>
      <c r="AW10" s="43"/>
      <c r="AX10" s="43"/>
      <c r="AY10" s="43"/>
      <c r="AZ10" s="43"/>
      <c r="BA10" s="43"/>
      <c r="BB10" s="43">
        <f>データ!W6</f>
        <v>3256.07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352128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山口県　柳井市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23.15</v>
      </c>
      <c r="P6" s="32">
        <f t="shared" si="3"/>
        <v>89.28</v>
      </c>
      <c r="Q6" s="32">
        <f t="shared" si="3"/>
        <v>3040</v>
      </c>
      <c r="R6" s="32">
        <f t="shared" si="3"/>
        <v>33840</v>
      </c>
      <c r="S6" s="32">
        <f t="shared" si="3"/>
        <v>140.05000000000001</v>
      </c>
      <c r="T6" s="32">
        <f t="shared" si="3"/>
        <v>241.63</v>
      </c>
      <c r="U6" s="32">
        <f t="shared" si="3"/>
        <v>7782</v>
      </c>
      <c r="V6" s="32">
        <f t="shared" si="3"/>
        <v>2.39</v>
      </c>
      <c r="W6" s="32">
        <f t="shared" si="3"/>
        <v>3256.07</v>
      </c>
      <c r="X6" s="33">
        <f>IF(X7="",NA(),X7)</f>
        <v>72.73</v>
      </c>
      <c r="Y6" s="33">
        <f t="shared" ref="Y6:AG6" si="4">IF(Y7="",NA(),Y7)</f>
        <v>72.03</v>
      </c>
      <c r="Z6" s="33">
        <f t="shared" si="4"/>
        <v>72.290000000000006</v>
      </c>
      <c r="AA6" s="33">
        <f t="shared" si="4"/>
        <v>58.28</v>
      </c>
      <c r="AB6" s="33">
        <f t="shared" si="4"/>
        <v>68.16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2940.32</v>
      </c>
      <c r="BF6" s="33">
        <f t="shared" ref="BF6:BN6" si="7">IF(BF7="",NA(),BF7)</f>
        <v>2618.4899999999998</v>
      </c>
      <c r="BG6" s="33">
        <f t="shared" si="7"/>
        <v>2463.1</v>
      </c>
      <c r="BH6" s="33">
        <f t="shared" si="7"/>
        <v>2282.9699999999998</v>
      </c>
      <c r="BI6" s="33">
        <f t="shared" si="7"/>
        <v>2206.48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42.33</v>
      </c>
      <c r="BQ6" s="33">
        <f t="shared" ref="BQ6:BY6" si="8">IF(BQ7="",NA(),BQ7)</f>
        <v>41.67</v>
      </c>
      <c r="BR6" s="33">
        <f t="shared" si="8"/>
        <v>42.8</v>
      </c>
      <c r="BS6" s="33">
        <f t="shared" si="8"/>
        <v>40.950000000000003</v>
      </c>
      <c r="BT6" s="33">
        <f t="shared" si="8"/>
        <v>41.49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398.55</v>
      </c>
      <c r="CB6" s="33">
        <f t="shared" ref="CB6:CJ6" si="9">IF(CB7="",NA(),CB7)</f>
        <v>403.83</v>
      </c>
      <c r="CC6" s="33">
        <f t="shared" si="9"/>
        <v>395.08</v>
      </c>
      <c r="CD6" s="33">
        <f t="shared" si="9"/>
        <v>416.84</v>
      </c>
      <c r="CE6" s="33">
        <f t="shared" si="9"/>
        <v>420.34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>
        <f>IF(CL7="",NA(),CL7)</f>
        <v>47.7</v>
      </c>
      <c r="CM6" s="33">
        <f t="shared" ref="CM6:CU6" si="10">IF(CM7="",NA(),CM7)</f>
        <v>51.44</v>
      </c>
      <c r="CN6" s="33">
        <f t="shared" si="10"/>
        <v>56.24</v>
      </c>
      <c r="CO6" s="33">
        <f t="shared" si="10"/>
        <v>58.77</v>
      </c>
      <c r="CP6" s="33">
        <f t="shared" si="10"/>
        <v>58.83</v>
      </c>
      <c r="CQ6" s="33">
        <f t="shared" si="10"/>
        <v>53.07</v>
      </c>
      <c r="CR6" s="33">
        <f t="shared" si="10"/>
        <v>53.79</v>
      </c>
      <c r="CS6" s="33">
        <f t="shared" si="10"/>
        <v>55.41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87.05</v>
      </c>
      <c r="CX6" s="33">
        <f t="shared" ref="CX6:DF6" si="11">IF(CX7="",NA(),CX7)</f>
        <v>85.11</v>
      </c>
      <c r="CY6" s="33">
        <f t="shared" si="11"/>
        <v>88.29</v>
      </c>
      <c r="CZ6" s="33">
        <f t="shared" si="11"/>
        <v>89.41</v>
      </c>
      <c r="DA6" s="33">
        <f t="shared" si="11"/>
        <v>89.55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 x14ac:dyDescent="0.15">
      <c r="A7" s="26"/>
      <c r="B7" s="35">
        <v>2014</v>
      </c>
      <c r="C7" s="35">
        <v>352128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23.15</v>
      </c>
      <c r="P7" s="36">
        <v>89.28</v>
      </c>
      <c r="Q7" s="36">
        <v>3040</v>
      </c>
      <c r="R7" s="36">
        <v>33840</v>
      </c>
      <c r="S7" s="36">
        <v>140.05000000000001</v>
      </c>
      <c r="T7" s="36">
        <v>241.63</v>
      </c>
      <c r="U7" s="36">
        <v>7782</v>
      </c>
      <c r="V7" s="36">
        <v>2.39</v>
      </c>
      <c r="W7" s="36">
        <v>3256.07</v>
      </c>
      <c r="X7" s="36">
        <v>72.73</v>
      </c>
      <c r="Y7" s="36">
        <v>72.03</v>
      </c>
      <c r="Z7" s="36">
        <v>72.290000000000006</v>
      </c>
      <c r="AA7" s="36">
        <v>58.28</v>
      </c>
      <c r="AB7" s="36">
        <v>68.16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2940.32</v>
      </c>
      <c r="BF7" s="36">
        <v>2618.4899999999998</v>
      </c>
      <c r="BG7" s="36">
        <v>2463.1</v>
      </c>
      <c r="BH7" s="36">
        <v>2282.9699999999998</v>
      </c>
      <c r="BI7" s="36">
        <v>2206.48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42.33</v>
      </c>
      <c r="BQ7" s="36">
        <v>41.67</v>
      </c>
      <c r="BR7" s="36">
        <v>42.8</v>
      </c>
      <c r="BS7" s="36">
        <v>40.950000000000003</v>
      </c>
      <c r="BT7" s="36">
        <v>41.49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398.55</v>
      </c>
      <c r="CB7" s="36">
        <v>403.83</v>
      </c>
      <c r="CC7" s="36">
        <v>395.08</v>
      </c>
      <c r="CD7" s="36">
        <v>416.84</v>
      </c>
      <c r="CE7" s="36">
        <v>420.34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>
        <v>47.7</v>
      </c>
      <c r="CM7" s="36">
        <v>51.44</v>
      </c>
      <c r="CN7" s="36">
        <v>56.24</v>
      </c>
      <c r="CO7" s="36">
        <v>58.77</v>
      </c>
      <c r="CP7" s="36">
        <v>58.83</v>
      </c>
      <c r="CQ7" s="36">
        <v>53.07</v>
      </c>
      <c r="CR7" s="36">
        <v>53.79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87.05</v>
      </c>
      <c r="CX7" s="36">
        <v>85.11</v>
      </c>
      <c r="CY7" s="36">
        <v>88.29</v>
      </c>
      <c r="CZ7" s="36">
        <v>89.41</v>
      </c>
      <c r="DA7" s="36">
        <v>89.55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玉井 詩織</cp:lastModifiedBy>
  <dcterms:created xsi:type="dcterms:W3CDTF">2016-02-03T08:56:26Z</dcterms:created>
  <dcterms:modified xsi:type="dcterms:W3CDTF">2016-02-15T00:46:30Z</dcterms:modified>
  <cp:category/>
</cp:coreProperties>
</file>