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21455\デスクトップ\経営比較分析表\下水道課\"/>
    </mc:Choice>
  </mc:AlternateContent>
  <workbookProtection workbookPassword="B501" lockStructure="1"/>
  <bookViews>
    <workbookView xWindow="0" yWindow="0" windowWidth="19200" windowHeight="1161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<sst xmlns="http://schemas.openxmlformats.org/spreadsheetml/2006/main" count="221" uniqueCount="111">
  <si>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</si>
  <si>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</si>
  <si>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</si>
  <si>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</si>
  <si>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</si>
  <si>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</si>
  <si>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</si>
  <si>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</si>
  <si>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</si>
  <si>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</si>
  <si>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</si>
  <si>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</si>
  <si>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</si>
  <si>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</si>
  <si>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</si>
  <si>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</si>
  <si>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</si>
  <si>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</si>
  <si>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</si>
  <si>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</si>
  <si>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</si>
  <si>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</si>
  <si>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</si>
  <si>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</si>
  <si>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</si>
  <si>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</si>
  <si>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</si>
  <si>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</si>
  <si>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</si>
  <si>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</si>
  <si>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</si>
  <si>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</si>
  <si>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</si>
  <si>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</si>
  <si>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</si>
  <si>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</si>
  <si>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</si>
  <si>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</si>
  <si>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</si>
  <si>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</si>
  <si>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</si>
  <si>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</si>
  <si>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</si>
  <si>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</si>
  <si>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</si>
  <si>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</si>
  <si>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</si>
  <si>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</si>
  <si>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</si>
  <si>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</si>
  <si>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</si>
  <si>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</si>
  <si>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</si>
  <si>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</si>
  <si>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</si>
  <si>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</si>
  <si>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</si>
  <si>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</si>
  <si>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</si>
  <si>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</si>
  <si>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</si>
  <si>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</si>
  <si>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</si>
  <si>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</si>
  <si>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</si>
  <si>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</si>
  <si>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</si>
  <si>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</si>
  <si>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</si>
  <si>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</si>
  <si>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</si>
  <si>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</si>
  <si>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</si>
  <si>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</si>
  <si>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</si>
  <si>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</si>
  <si>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</si>
  <si>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</si>
  <si>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</si>
  <si>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</si>
  <si>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</si>
  <si>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</si>
  <si>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</si>
  <si>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</si>
  <si>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</si>
  <si>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</si>
  <si>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</si>
  <si>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</si>
  <si>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</si>
  <si>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</si>
  <si>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</si>
  <si>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</si>
  <si>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</si>
  <si>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</si>
  <si>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</si>
  <si>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</si>
  <si>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山陽小野田市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</si>
  <si>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</si>
  <si>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</si>
  <si>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</si>
  <si>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</si>
  <si>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</si>
  <si>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</si>
  <si>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</si>
  <si>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</si>
  <si>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</si>
  <si>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</si>
  <si>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</si>
  <si>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費回収率」、「施設利用率」、「水洗化率」全てにおいて類似団体の平均値を上回っており、「汚水処理原価」については平均値を下回っているため、比較的効率的な経営ができていると言える。「経費回収率」が平均値を上回っている要因としては、平成23年度より水道料金との徴収一元化をおこなったことにより収納率が向上したこと、また、平成26年度に料金改定を行い料金収入が増加したことが考えられる。「汚水処理原価」が平均値を下回っているのは、３箇所ある処理施設の維持管理を全て民間委託していることが経費節減につながっているものと考えられる。
　しかしながら、「収益的収支比率」が100％を下回っており、今後も経営改善への取組が必要である。</t>
    <rPh sb="2" eb="4">
      <t>ケイヒ</t>
    </rPh>
    <rPh sb="4" eb="6">
      <t>カイシュウ</t>
    </rPh>
    <rPh sb="6" eb="7">
      <t>リツ</t>
    </rPh>
    <rPh sb="10" eb="12">
      <t>シセツ</t>
    </rPh>
    <rPh sb="12" eb="15">
      <t>リヨウリツ</t>
    </rPh>
    <rPh sb="18" eb="21">
      <t>スイセンカ</t>
    </rPh>
    <rPh sb="21" eb="22">
      <t>リツ</t>
    </rPh>
    <rPh sb="23" eb="24">
      <t>スベ</t>
    </rPh>
    <rPh sb="29" eb="31">
      <t>ルイジ</t>
    </rPh>
    <rPh sb="31" eb="33">
      <t>ダンタイ</t>
    </rPh>
    <rPh sb="34" eb="36">
      <t>ヘイキン</t>
    </rPh>
    <rPh sb="36" eb="37">
      <t>アタイ</t>
    </rPh>
    <rPh sb="38" eb="40">
      <t>ウワマワ</t>
    </rPh>
    <rPh sb="46" eb="48">
      <t>オスイ</t>
    </rPh>
    <rPh sb="48" eb="50">
      <t>ショリ</t>
    </rPh>
    <rPh sb="50" eb="52">
      <t>ゲンカ</t>
    </rPh>
    <rPh sb="58" eb="61">
      <t>ヘイキンチ</t>
    </rPh>
    <rPh sb="62" eb="64">
      <t>シタマワ</t>
    </rPh>
    <rPh sb="71" eb="74">
      <t>ヒカクテキ</t>
    </rPh>
    <rPh sb="74" eb="77">
      <t>コウリツテキ</t>
    </rPh>
    <rPh sb="78" eb="80">
      <t>ケイエイ</t>
    </rPh>
    <rPh sb="87" eb="88">
      <t>イ</t>
    </rPh>
    <rPh sb="92" eb="94">
      <t>ケイヒ</t>
    </rPh>
    <rPh sb="94" eb="96">
      <t>カイシュウ</t>
    </rPh>
    <rPh sb="96" eb="97">
      <t>リツ</t>
    </rPh>
    <rPh sb="99" eb="102">
      <t>ヘイキンチ</t>
    </rPh>
    <rPh sb="103" eb="105">
      <t>ウワマワ</t>
    </rPh>
    <rPh sb="109" eb="111">
      <t>ヨウイン</t>
    </rPh>
    <rPh sb="116" eb="118">
      <t>ヘイセイ</t>
    </rPh>
    <rPh sb="120" eb="122">
      <t>ネンド</t>
    </rPh>
    <rPh sb="124" eb="126">
      <t>スイドウ</t>
    </rPh>
    <rPh sb="126" eb="128">
      <t>リョウキン</t>
    </rPh>
    <rPh sb="130" eb="132">
      <t>チョウシュウ</t>
    </rPh>
    <rPh sb="132" eb="135">
      <t>イチゲンカ</t>
    </rPh>
    <rPh sb="146" eb="148">
      <t>シュウノウ</t>
    </rPh>
    <rPh sb="148" eb="149">
      <t>リツ</t>
    </rPh>
    <rPh sb="150" eb="152">
      <t>コウジョウ</t>
    </rPh>
    <rPh sb="160" eb="162">
      <t>ヘイセイ</t>
    </rPh>
    <rPh sb="164" eb="165">
      <t>ネン</t>
    </rPh>
    <rPh sb="165" eb="166">
      <t>ド</t>
    </rPh>
    <rPh sb="167" eb="169">
      <t>リョウキン</t>
    </rPh>
    <rPh sb="169" eb="171">
      <t>カイテイ</t>
    </rPh>
    <rPh sb="172" eb="173">
      <t>オコナ</t>
    </rPh>
    <rPh sb="174" eb="176">
      <t>リョウキン</t>
    </rPh>
    <rPh sb="176" eb="178">
      <t>シュウニュウ</t>
    </rPh>
    <rPh sb="179" eb="181">
      <t>ゾウカ</t>
    </rPh>
    <rPh sb="186" eb="187">
      <t>カンガ</t>
    </rPh>
    <rPh sb="193" eb="195">
      <t>オスイ</t>
    </rPh>
    <rPh sb="195" eb="197">
      <t>ショリ</t>
    </rPh>
    <rPh sb="197" eb="199">
      <t>ゲンカ</t>
    </rPh>
    <rPh sb="201" eb="204">
      <t>ヘイキンチ</t>
    </rPh>
    <rPh sb="205" eb="207">
      <t>シタマワ</t>
    </rPh>
    <rPh sb="215" eb="217">
      <t>カショ</t>
    </rPh>
    <rPh sb="219" eb="221">
      <t>ショリ</t>
    </rPh>
    <rPh sb="221" eb="223">
      <t>シセツ</t>
    </rPh>
    <rPh sb="224" eb="226">
      <t>イジ</t>
    </rPh>
    <rPh sb="226" eb="228">
      <t>カンリ</t>
    </rPh>
    <rPh sb="229" eb="230">
      <t>スベ</t>
    </rPh>
    <rPh sb="231" eb="233">
      <t>ミンカン</t>
    </rPh>
    <rPh sb="233" eb="235">
      <t>イタク</t>
    </rPh>
    <rPh sb="242" eb="244">
      <t>ケイヒ</t>
    </rPh>
    <rPh sb="244" eb="246">
      <t>セツゲン</t>
    </rPh>
    <rPh sb="257" eb="258">
      <t>カンガ</t>
    </rPh>
    <rPh sb="273" eb="276">
      <t>シュウエキテキ</t>
    </rPh>
    <rPh sb="276" eb="278">
      <t>シュウシ</t>
    </rPh>
    <rPh sb="278" eb="280">
      <t>ヒリツ</t>
    </rPh>
    <rPh sb="287" eb="289">
      <t>シタマワ</t>
    </rPh>
    <rPh sb="294" eb="296">
      <t>コンゴ</t>
    </rPh>
    <rPh sb="297" eb="299">
      <t>ケイエイ</t>
    </rPh>
    <rPh sb="299" eb="301">
      <t>カイゼン</t>
    </rPh>
    <rPh sb="303" eb="305">
      <t>トリクミ</t>
    </rPh>
    <rPh sb="306" eb="308">
      <t>ヒツヨウ</t>
    </rPh>
    <phoneticPr fontId="4"/>
  </si>
  <si>
    <t>　３箇所ある処理施設のうち、小野田西地区処理施設が一番古く、施設の機能低下が認められるため、今後機能強化に向けた事業を行っていく。
　管渠については、耐用年数を超過した箇所はなく、現在のところ、老朽化対策の必要はない。</t>
    <rPh sb="2" eb="4">
      <t>カショ</t>
    </rPh>
    <rPh sb="6" eb="8">
      <t>ショリ</t>
    </rPh>
    <rPh sb="8" eb="10">
      <t>シセツ</t>
    </rPh>
    <rPh sb="14" eb="17">
      <t>オノダ</t>
    </rPh>
    <rPh sb="17" eb="18">
      <t>ニシ</t>
    </rPh>
    <rPh sb="18" eb="20">
      <t>チク</t>
    </rPh>
    <rPh sb="20" eb="22">
      <t>ショリ</t>
    </rPh>
    <rPh sb="22" eb="24">
      <t>シセツ</t>
    </rPh>
    <rPh sb="25" eb="27">
      <t>イチバン</t>
    </rPh>
    <rPh sb="27" eb="28">
      <t>フル</t>
    </rPh>
    <rPh sb="30" eb="32">
      <t>シセツ</t>
    </rPh>
    <rPh sb="33" eb="35">
      <t>キノウ</t>
    </rPh>
    <rPh sb="35" eb="37">
      <t>テイカ</t>
    </rPh>
    <rPh sb="38" eb="39">
      <t>ミト</t>
    </rPh>
    <rPh sb="46" eb="48">
      <t>コンゴ</t>
    </rPh>
    <rPh sb="48" eb="50">
      <t>キノウ</t>
    </rPh>
    <rPh sb="50" eb="52">
      <t>キョウカ</t>
    </rPh>
    <rPh sb="53" eb="54">
      <t>ム</t>
    </rPh>
    <rPh sb="56" eb="58">
      <t>ジギョウ</t>
    </rPh>
    <rPh sb="59" eb="60">
      <t>オコナ</t>
    </rPh>
    <rPh sb="67" eb="68">
      <t>カン</t>
    </rPh>
    <rPh sb="68" eb="69">
      <t>キョ</t>
    </rPh>
    <rPh sb="75" eb="77">
      <t>タイヨウ</t>
    </rPh>
    <rPh sb="77" eb="79">
      <t>ネンスウ</t>
    </rPh>
    <rPh sb="80" eb="82">
      <t>チョウカ</t>
    </rPh>
    <rPh sb="84" eb="86">
      <t>カショ</t>
    </rPh>
    <rPh sb="90" eb="92">
      <t>ゲンザイ</t>
    </rPh>
    <rPh sb="97" eb="100">
      <t>ロウキュウカ</t>
    </rPh>
    <rPh sb="100" eb="102">
      <t>タイサク</t>
    </rPh>
    <rPh sb="103" eb="105">
      <t>ヒツヨウ</t>
    </rPh>
    <phoneticPr fontId="4"/>
  </si>
  <si>
    <t>　現在は、比較的効率的な経営ができているが、今後処理区域内人口の減少が予測されるため、水洗化率の一層の向上や新規加入の促進など、経営改善に向けた取組を引き続き行っていく必要がある。</t>
    <rPh sb="1" eb="3">
      <t>ゲンザイ</t>
    </rPh>
    <rPh sb="5" eb="8">
      <t>ヒカクテキ</t>
    </rPh>
    <rPh sb="8" eb="11">
      <t>コウリツテキ</t>
    </rPh>
    <rPh sb="12" eb="14">
      <t>ケイエイ</t>
    </rPh>
    <rPh sb="22" eb="24">
      <t>コンゴ</t>
    </rPh>
    <rPh sb="24" eb="26">
      <t>ショリ</t>
    </rPh>
    <rPh sb="26" eb="29">
      <t>クイキナイ</t>
    </rPh>
    <rPh sb="29" eb="30">
      <t>ジン</t>
    </rPh>
    <rPh sb="30" eb="31">
      <t>コウ</t>
    </rPh>
    <rPh sb="32" eb="34">
      <t>ゲンショウ</t>
    </rPh>
    <rPh sb="35" eb="37">
      <t>ヨソク</t>
    </rPh>
    <rPh sb="43" eb="46">
      <t>スイセンカ</t>
    </rPh>
    <rPh sb="46" eb="47">
      <t>リツ</t>
    </rPh>
    <rPh sb="48" eb="50">
      <t>イッソウ</t>
    </rPh>
    <rPh sb="51" eb="53">
      <t>コウジョウ</t>
    </rPh>
    <rPh sb="54" eb="56">
      <t>シンキ</t>
    </rPh>
    <rPh sb="56" eb="58">
      <t>カニュウ</t>
    </rPh>
    <rPh sb="59" eb="61">
      <t>ソクシン</t>
    </rPh>
    <rPh sb="64" eb="66">
      <t>ケイエイ</t>
    </rPh>
    <rPh sb="66" eb="68">
      <t>カイゼン</t>
    </rPh>
    <rPh sb="69" eb="70">
      <t>ム</t>
    </rPh>
    <rPh sb="72" eb="74">
      <t>トリクミ</t>
    </rPh>
    <rPh sb="75" eb="76">
      <t>ヒ</t>
    </rPh>
    <rPh sb="77" eb="78">
      <t>ツヅ</t>
    </rPh>
    <rPh sb="79" eb="80">
      <t>オコナ</t>
    </rPh>
    <rPh sb="84" eb="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</si>
</sst>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8734744"/>
        <c:axId val="41117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58734744"/>
        <c:axId val="411171664"/>
      </c:lineChart>
      <c:dateAx>
        <c:axId val="258734744"/>
        <c:scaling>
          <c:orientation val="minMax"/>
        </c:scaling>
        <c:delete val="1"/>
        <c:axPos val="b"/>
        <c:numFmt formatCode="ge" sourceLinked="1"/>
        <c:majorTickMark val="none"/>
        <c:minorTickMark val="none"/>
        <c:tickLblPos val="none"/>
        <c:crossAx val="411171664"/>
        <c:crosses val="autoZero"/>
        <c:auto val="1"/>
        <c:lblOffset val="100"/>
        <c:baseTimeUnit val="years"/>
      </c:dateAx>
      <c:valAx>
        <c:axId val="41117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347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60.95</c:v>
                </c:pt>
                <c:pt idx="1">
                  <c:v>59.02</c:v>
                </c:pt>
                <c:pt idx="2">
                  <c:v>59.02</c:v>
                </c:pt>
                <c:pt idx="3">
                  <c:v>59.02</c:v>
                </c:pt>
                <c:pt idx="4">
                  <c:v>57.69</c:v>
                </c:pt>
              </c:numCache>
            </c:numRef>
          </c:val>
        </c:ser>
        <c:dLbls>
          <c:showLegendKey val="0"/>
          <c:showVal val="0"/>
          <c:showCatName val="0"/>
          <c:showSerName val="0"/>
          <c:showPercent val="0"/>
          <c:showBubbleSize val="0"/>
        </c:dLbls>
        <c:gapWidth val="150"/>
        <c:axId val="412471288"/>
        <c:axId val="41247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412471288"/>
        <c:axId val="412471680"/>
      </c:lineChart>
      <c:dateAx>
        <c:axId val="412471288"/>
        <c:scaling>
          <c:orientation val="minMax"/>
        </c:scaling>
        <c:delete val="1"/>
        <c:axPos val="b"/>
        <c:numFmt formatCode="ge" sourceLinked="1"/>
        <c:majorTickMark val="none"/>
        <c:minorTickMark val="none"/>
        <c:tickLblPos val="none"/>
        <c:crossAx val="412471680"/>
        <c:crosses val="autoZero"/>
        <c:auto val="1"/>
        <c:lblOffset val="100"/>
        <c:baseTimeUnit val="years"/>
      </c:dateAx>
      <c:valAx>
        <c:axId val="4124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47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95.27</c:v>
                </c:pt>
                <c:pt idx="1">
                  <c:v>92.76</c:v>
                </c:pt>
                <c:pt idx="2">
                  <c:v>90.93</c:v>
                </c:pt>
                <c:pt idx="3">
                  <c:v>95.29</c:v>
                </c:pt>
                <c:pt idx="4">
                  <c:v>93.54</c:v>
                </c:pt>
              </c:numCache>
            </c:numRef>
          </c:val>
        </c:ser>
        <c:dLbls>
          <c:showLegendKey val="0"/>
          <c:showVal val="0"/>
          <c:showCatName val="0"/>
          <c:showSerName val="0"/>
          <c:showPercent val="0"/>
          <c:showBubbleSize val="0"/>
        </c:dLbls>
        <c:gapWidth val="150"/>
        <c:axId val="412472856"/>
        <c:axId val="41247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412472856"/>
        <c:axId val="412473248"/>
      </c:lineChart>
      <c:dateAx>
        <c:axId val="412472856"/>
        <c:scaling>
          <c:orientation val="minMax"/>
        </c:scaling>
        <c:delete val="1"/>
        <c:axPos val="b"/>
        <c:numFmt formatCode="ge" sourceLinked="1"/>
        <c:majorTickMark val="none"/>
        <c:minorTickMark val="none"/>
        <c:tickLblPos val="none"/>
        <c:crossAx val="412473248"/>
        <c:crosses val="autoZero"/>
        <c:auto val="1"/>
        <c:lblOffset val="100"/>
        <c:baseTimeUnit val="years"/>
      </c:dateAx>
      <c:valAx>
        <c:axId val="4124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47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85.95</c:v>
                </c:pt>
                <c:pt idx="1">
                  <c:v>93.78</c:v>
                </c:pt>
                <c:pt idx="2">
                  <c:v>93.72</c:v>
                </c:pt>
                <c:pt idx="3">
                  <c:v>94.17</c:v>
                </c:pt>
                <c:pt idx="4">
                  <c:v>96.89</c:v>
                </c:pt>
              </c:numCache>
            </c:numRef>
          </c:val>
        </c:ser>
        <c:dLbls>
          <c:showLegendKey val="0"/>
          <c:showVal val="0"/>
          <c:showCatName val="0"/>
          <c:showSerName val="0"/>
          <c:showPercent val="0"/>
          <c:showBubbleSize val="0"/>
        </c:dLbls>
        <c:gapWidth val="150"/>
        <c:axId val="411172840"/>
        <c:axId val="41117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1172840"/>
        <c:axId val="411173232"/>
      </c:lineChart>
      <c:dateAx>
        <c:axId val="411172840"/>
        <c:scaling>
          <c:orientation val="minMax"/>
        </c:scaling>
        <c:delete val="1"/>
        <c:axPos val="b"/>
        <c:numFmt formatCode="ge" sourceLinked="1"/>
        <c:majorTickMark val="none"/>
        <c:minorTickMark val="none"/>
        <c:tickLblPos val="none"/>
        <c:crossAx val="411173232"/>
        <c:crosses val="autoZero"/>
        <c:auto val="1"/>
        <c:lblOffset val="100"/>
        <c:baseTimeUnit val="years"/>
      </c:dateAx>
      <c:valAx>
        <c:axId val="41117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17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1174408"/>
        <c:axId val="41117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1174408"/>
        <c:axId val="411174800"/>
      </c:lineChart>
      <c:dateAx>
        <c:axId val="411174408"/>
        <c:scaling>
          <c:orientation val="minMax"/>
        </c:scaling>
        <c:delete val="1"/>
        <c:axPos val="b"/>
        <c:numFmt formatCode="ge" sourceLinked="1"/>
        <c:majorTickMark val="none"/>
        <c:minorTickMark val="none"/>
        <c:tickLblPos val="none"/>
        <c:crossAx val="411174800"/>
        <c:crosses val="autoZero"/>
        <c:auto val="1"/>
        <c:lblOffset val="100"/>
        <c:baseTimeUnit val="years"/>
      </c:dateAx>
      <c:valAx>
        <c:axId val="41117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17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1647832"/>
        <c:axId val="4116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1647832"/>
        <c:axId val="411648224"/>
      </c:lineChart>
      <c:dateAx>
        <c:axId val="411647832"/>
        <c:scaling>
          <c:orientation val="minMax"/>
        </c:scaling>
        <c:delete val="1"/>
        <c:axPos val="b"/>
        <c:numFmt formatCode="ge" sourceLinked="1"/>
        <c:majorTickMark val="none"/>
        <c:minorTickMark val="none"/>
        <c:tickLblPos val="none"/>
        <c:crossAx val="411648224"/>
        <c:crosses val="autoZero"/>
        <c:auto val="1"/>
        <c:lblOffset val="100"/>
        <c:baseTimeUnit val="years"/>
      </c:dateAx>
      <c:valAx>
        <c:axId val="4116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64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1649400"/>
        <c:axId val="41164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1649400"/>
        <c:axId val="411649792"/>
      </c:lineChart>
      <c:dateAx>
        <c:axId val="411649400"/>
        <c:scaling>
          <c:orientation val="minMax"/>
        </c:scaling>
        <c:delete val="1"/>
        <c:axPos val="b"/>
        <c:numFmt formatCode="ge" sourceLinked="1"/>
        <c:majorTickMark val="none"/>
        <c:minorTickMark val="none"/>
        <c:tickLblPos val="none"/>
        <c:crossAx val="411649792"/>
        <c:crosses val="autoZero"/>
        <c:auto val="1"/>
        <c:lblOffset val="100"/>
        <c:baseTimeUnit val="years"/>
      </c:dateAx>
      <c:valAx>
        <c:axId val="4116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64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1914208"/>
        <c:axId val="41191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1914208"/>
        <c:axId val="411914600"/>
      </c:lineChart>
      <c:dateAx>
        <c:axId val="411914208"/>
        <c:scaling>
          <c:orientation val="minMax"/>
        </c:scaling>
        <c:delete val="1"/>
        <c:axPos val="b"/>
        <c:numFmt formatCode="ge" sourceLinked="1"/>
        <c:majorTickMark val="none"/>
        <c:minorTickMark val="none"/>
        <c:tickLblPos val="none"/>
        <c:crossAx val="411914600"/>
        <c:crosses val="autoZero"/>
        <c:auto val="1"/>
        <c:lblOffset val="100"/>
        <c:baseTimeUnit val="years"/>
      </c:dateAx>
      <c:valAx>
        <c:axId val="41191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91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895.17</c:v>
                </c:pt>
                <c:pt idx="1">
                  <c:v>484.24</c:v>
                </c:pt>
                <c:pt idx="2">
                  <c:v>371.76</c:v>
                </c:pt>
                <c:pt idx="3">
                  <c:v>252.27</c:v>
                </c:pt>
                <c:pt idx="4">
                  <c:v>248.01</c:v>
                </c:pt>
              </c:numCache>
            </c:numRef>
          </c:val>
        </c:ser>
        <c:dLbls>
          <c:showLegendKey val="0"/>
          <c:showVal val="0"/>
          <c:showCatName val="0"/>
          <c:showSerName val="0"/>
          <c:showPercent val="0"/>
          <c:showBubbleSize val="0"/>
        </c:dLbls>
        <c:gapWidth val="150"/>
        <c:axId val="411650968"/>
        <c:axId val="41191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411650968"/>
        <c:axId val="411915776"/>
      </c:lineChart>
      <c:dateAx>
        <c:axId val="411650968"/>
        <c:scaling>
          <c:orientation val="minMax"/>
        </c:scaling>
        <c:delete val="1"/>
        <c:axPos val="b"/>
        <c:numFmt formatCode="ge" sourceLinked="1"/>
        <c:majorTickMark val="none"/>
        <c:minorTickMark val="none"/>
        <c:tickLblPos val="none"/>
        <c:crossAx val="411915776"/>
        <c:crosses val="autoZero"/>
        <c:auto val="1"/>
        <c:lblOffset val="100"/>
        <c:baseTimeUnit val="years"/>
      </c:dateAx>
      <c:valAx>
        <c:axId val="41191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65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73.489999999999995</c:v>
                </c:pt>
                <c:pt idx="1">
                  <c:v>92.43</c:v>
                </c:pt>
                <c:pt idx="2">
                  <c:v>92.08</c:v>
                </c:pt>
                <c:pt idx="3">
                  <c:v>92.69</c:v>
                </c:pt>
                <c:pt idx="4">
                  <c:v>100</c:v>
                </c:pt>
              </c:numCache>
            </c:numRef>
          </c:val>
        </c:ser>
        <c:dLbls>
          <c:showLegendKey val="0"/>
          <c:showVal val="0"/>
          <c:showCatName val="0"/>
          <c:showSerName val="0"/>
          <c:showPercent val="0"/>
          <c:showBubbleSize val="0"/>
        </c:dLbls>
        <c:gapWidth val="150"/>
        <c:axId val="411916952"/>
        <c:axId val="4119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411916952"/>
        <c:axId val="411917344"/>
      </c:lineChart>
      <c:dateAx>
        <c:axId val="411916952"/>
        <c:scaling>
          <c:orientation val="minMax"/>
        </c:scaling>
        <c:delete val="1"/>
        <c:axPos val="b"/>
        <c:numFmt formatCode="ge" sourceLinked="1"/>
        <c:majorTickMark val="none"/>
        <c:minorTickMark val="none"/>
        <c:tickLblPos val="none"/>
        <c:crossAx val="411917344"/>
        <c:crosses val="autoZero"/>
        <c:auto val="1"/>
        <c:lblOffset val="100"/>
        <c:baseTimeUnit val="years"/>
      </c:dateAx>
      <c:valAx>
        <c:axId val="4119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91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224.97</c:v>
                </c:pt>
                <c:pt idx="1">
                  <c:v>178.98</c:v>
                </c:pt>
                <c:pt idx="2">
                  <c:v>182.47</c:v>
                </c:pt>
                <c:pt idx="3">
                  <c:v>179.72</c:v>
                </c:pt>
                <c:pt idx="4">
                  <c:v>180.32</c:v>
                </c:pt>
              </c:numCache>
            </c:numRef>
          </c:val>
        </c:ser>
        <c:dLbls>
          <c:showLegendKey val="0"/>
          <c:showVal val="0"/>
          <c:showCatName val="0"/>
          <c:showSerName val="0"/>
          <c:showPercent val="0"/>
          <c:showBubbleSize val="0"/>
        </c:dLbls>
        <c:gapWidth val="150"/>
        <c:axId val="412018144"/>
        <c:axId val="41201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412018144"/>
        <c:axId val="412018536"/>
      </c:lineChart>
      <c:dateAx>
        <c:axId val="412018144"/>
        <c:scaling>
          <c:orientation val="minMax"/>
        </c:scaling>
        <c:delete val="1"/>
        <c:axPos val="b"/>
        <c:numFmt formatCode="ge" sourceLinked="1"/>
        <c:majorTickMark val="none"/>
        <c:minorTickMark val="none"/>
        <c:tickLblPos val="none"/>
        <c:crossAx val="412018536"/>
        <c:crosses val="autoZero"/>
        <c:auto val="1"/>
        <c:lblOffset val="100"/>
        <c:baseTimeUnit val="years"/>
      </c:dateAx>
      <c:valAx>
        <c:axId val="41201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0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山陽小野田市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64598</v>
      </c>
      <c r="AM8" s="64"/>
      <c r="AN8" s="64"/>
      <c r="AO8" s="64"/>
      <c r="AP8" s="64"/>
      <c r="AQ8" s="64"/>
      <c r="AR8" s="64"/>
      <c r="AS8" s="64"/>
      <c r="AT8" s="63">
        <f>データ!S6</f>
        <v>133.09</v>
      </c>
      <c r="AU8" s="63"/>
      <c r="AV8" s="63"/>
      <c r="AW8" s="63"/>
      <c r="AX8" s="63"/>
      <c r="AY8" s="63"/>
      <c r="AZ8" s="63"/>
      <c r="BA8" s="63"/>
      <c r="BB8" s="63">
        <f>データ!T6</f>
        <v>485.37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2.79</v>
      </c>
      <c r="Q10" s="63"/>
      <c r="R10" s="63"/>
      <c r="S10" s="63"/>
      <c r="T10" s="63"/>
      <c r="U10" s="63"/>
      <c r="V10" s="63"/>
      <c r="W10" s="63">
        <f>データ!P6</f>
        <v>98.86</v>
      </c>
      <c r="X10" s="63"/>
      <c r="Y10" s="63"/>
      <c r="Z10" s="63"/>
      <c r="AA10" s="63"/>
      <c r="AB10" s="63"/>
      <c r="AC10" s="63"/>
      <c r="AD10" s="64">
        <f>データ!Q6</f>
        <v>3336</v>
      </c>
      <c r="AE10" s="64"/>
      <c r="AF10" s="64"/>
      <c r="AG10" s="64"/>
      <c r="AH10" s="64"/>
      <c r="AI10" s="64"/>
      <c r="AJ10" s="64"/>
      <c r="AK10" s="2"/>
      <c r="AL10" s="64">
        <f>データ!U6</f>
        <v>1795</v>
      </c>
      <c r="AM10" s="64"/>
      <c r="AN10" s="64"/>
      <c r="AO10" s="64"/>
      <c r="AP10" s="64"/>
      <c r="AQ10" s="64"/>
      <c r="AR10" s="64"/>
      <c r="AS10" s="64"/>
      <c r="AT10" s="63">
        <f>データ!V6</f>
        <v>0.69</v>
      </c>
      <c r="AU10" s="63"/>
      <c r="AV10" s="63"/>
      <c r="AW10" s="63"/>
      <c r="AX10" s="63"/>
      <c r="AY10" s="63"/>
      <c r="AZ10" s="63"/>
      <c r="BA10" s="63"/>
      <c r="BB10" s="63">
        <f>データ!W6</f>
        <v>2601.4499999999998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352161</v>
      </c>
      <c r="D6" s="31">
        <f t="shared" si="3"/>
        <v>47</v>
      </c>
      <c r="E6" s="31">
        <f t="shared" si="3"/>
        <v>17</v>
      </c>
      <c r="F6" s="31">
        <f t="shared" si="3"/>
        <v>5</v>
      </c>
      <c r="G6" s="31">
        <f t="shared" si="3"/>
        <v>0</v>
      </c>
      <c r="H6" s="31" t="str">
        <f t="shared" si="3"/>
        <v>山口県　山陽小野田市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2.79</v>
      </c>
      <c r="P6" s="32">
        <f t="shared" si="3"/>
        <v>98.86</v>
      </c>
      <c r="Q6" s="32">
        <f t="shared" si="3"/>
        <v>3336</v>
      </c>
      <c r="R6" s="32">
        <f t="shared" si="3"/>
        <v>64598</v>
      </c>
      <c r="S6" s="32">
        <f t="shared" si="3"/>
        <v>133.09</v>
      </c>
      <c r="T6" s="32">
        <f t="shared" si="3"/>
        <v>485.37</v>
      </c>
      <c r="U6" s="32">
        <f t="shared" si="3"/>
        <v>1795</v>
      </c>
      <c r="V6" s="32">
        <f t="shared" si="3"/>
        <v>0.69</v>
      </c>
      <c r="W6" s="32">
        <f t="shared" si="3"/>
        <v>2601.4499999999998</v>
      </c>
      <c r="X6" s="33">
        <f>IF(X7="",NA(),X7)</f>
        <v>85.95</v>
      </c>
      <c r="Y6" s="33">
        <f t="shared" ref="Y6:AG6" si="4">IF(Y7="",NA(),Y7)</f>
        <v>93.78</v>
      </c>
      <c r="Z6" s="33">
        <f t="shared" si="4"/>
        <v>93.72</v>
      </c>
      <c r="AA6" s="33">
        <f t="shared" si="4"/>
        <v>94.17</v>
      </c>
      <c r="AB6" s="33">
        <f t="shared" si="4"/>
        <v>96.89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895.17</v>
      </c>
      <c r="BF6" s="33">
        <f t="shared" ref="BF6:BN6" si="7">IF(BF7="",NA(),BF7)</f>
        <v>484.24</v>
      </c>
      <c r="BG6" s="33">
        <f t="shared" si="7"/>
        <v>371.76</v>
      </c>
      <c r="BH6" s="33">
        <f t="shared" si="7"/>
        <v>252.27</v>
      </c>
      <c r="BI6" s="33">
        <f t="shared" si="7"/>
        <v>248.01</v>
      </c>
      <c r="BJ6" s="33">
        <f t="shared" si="7"/>
        <v>1267.26</v>
      </c>
      <c r="BK6" s="33">
        <f t="shared" si="7"/>
        <v>1239.2</v>
      </c>
      <c r="BL6" s="33">
        <f t="shared" si="7"/>
        <v>1197.82</v>
      </c>
      <c r="BM6" s="33">
        <f t="shared" si="7"/>
        <v>1126.77</v>
      </c>
      <c r="BN6" s="33">
        <f t="shared" si="7"/>
        <v>1044.8</v>
      </c>
      <c r="BO6" s="32" t="str">
        <f>IF(BO7="","",IF(BO7="-","【-】","【"&amp;SUBSTITUTE(TEXT(BO7,"#,##0.00"),"-","△")&amp;"】"))</f>
        <v>【992.47】</v>
      </c>
      <c r="BP6" s="33">
        <f>IF(BP7="",NA(),BP7)</f>
        <v>73.489999999999995</v>
      </c>
      <c r="BQ6" s="33">
        <f t="shared" ref="BQ6:BY6" si="8">IF(BQ7="",NA(),BQ7)</f>
        <v>92.43</v>
      </c>
      <c r="BR6" s="33">
        <f t="shared" si="8"/>
        <v>92.08</v>
      </c>
      <c r="BS6" s="33">
        <f t="shared" si="8"/>
        <v>92.69</v>
      </c>
      <c r="BT6" s="33">
        <f t="shared" si="8"/>
        <v>100</v>
      </c>
      <c r="BU6" s="33">
        <f t="shared" si="8"/>
        <v>53.42</v>
      </c>
      <c r="BV6" s="33">
        <f t="shared" si="8"/>
        <v>51.56</v>
      </c>
      <c r="BW6" s="33">
        <f t="shared" si="8"/>
        <v>51.03</v>
      </c>
      <c r="BX6" s="33">
        <f t="shared" si="8"/>
        <v>50.9</v>
      </c>
      <c r="BY6" s="33">
        <f t="shared" si="8"/>
        <v>50.82</v>
      </c>
      <c r="BZ6" s="32" t="str">
        <f>IF(BZ7="","",IF(BZ7="-","【-】","【"&amp;SUBSTITUTE(TEXT(BZ7,"#,##0.00"),"-","△")&amp;"】"))</f>
        <v>【51.49】</v>
      </c>
      <c r="CA6" s="33">
        <f>IF(CA7="",NA(),CA7)</f>
        <v>224.97</v>
      </c>
      <c r="CB6" s="33">
        <f t="shared" ref="CB6:CJ6" si="9">IF(CB7="",NA(),CB7)</f>
        <v>178.98</v>
      </c>
      <c r="CC6" s="33">
        <f t="shared" si="9"/>
        <v>182.47</v>
      </c>
      <c r="CD6" s="33">
        <f t="shared" si="9"/>
        <v>179.72</v>
      </c>
      <c r="CE6" s="33">
        <f t="shared" si="9"/>
        <v>180.32</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60.95</v>
      </c>
      <c r="CM6" s="33">
        <f t="shared" ref="CM6:CU6" si="10">IF(CM7="",NA(),CM7)</f>
        <v>59.02</v>
      </c>
      <c r="CN6" s="33">
        <f t="shared" si="10"/>
        <v>59.02</v>
      </c>
      <c r="CO6" s="33">
        <f t="shared" si="10"/>
        <v>59.02</v>
      </c>
      <c r="CP6" s="33">
        <f t="shared" si="10"/>
        <v>57.69</v>
      </c>
      <c r="CQ6" s="33">
        <f t="shared" si="10"/>
        <v>54.23</v>
      </c>
      <c r="CR6" s="33">
        <f t="shared" si="10"/>
        <v>55.2</v>
      </c>
      <c r="CS6" s="33">
        <f t="shared" si="10"/>
        <v>54.74</v>
      </c>
      <c r="CT6" s="33">
        <f t="shared" si="10"/>
        <v>53.78</v>
      </c>
      <c r="CU6" s="33">
        <f t="shared" si="10"/>
        <v>53.24</v>
      </c>
      <c r="CV6" s="32" t="str">
        <f>IF(CV7="","",IF(CV7="-","【-】","【"&amp;SUBSTITUTE(TEXT(CV7,"#,##0.00"),"-","△")&amp;"】"))</f>
        <v>【53.32】</v>
      </c>
      <c r="CW6" s="33">
        <f>IF(CW7="",NA(),CW7)</f>
        <v>95.27</v>
      </c>
      <c r="CX6" s="33">
        <f t="shared" ref="CX6:DF6" si="11">IF(CX7="",NA(),CX7)</f>
        <v>92.76</v>
      </c>
      <c r="CY6" s="33">
        <f t="shared" si="11"/>
        <v>90.93</v>
      </c>
      <c r="CZ6" s="33">
        <f t="shared" si="11"/>
        <v>95.29</v>
      </c>
      <c r="DA6" s="33">
        <f t="shared" si="11"/>
        <v>93.54</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352161</v>
      </c>
      <c r="D7" s="35">
        <v>47</v>
      </c>
      <c r="E7" s="35">
        <v>17</v>
      </c>
      <c r="F7" s="35">
        <v>5</v>
      </c>
      <c r="G7" s="35">
        <v>0</v>
      </c>
      <c r="H7" s="35" t="s">
        <v>96</v>
      </c>
      <c r="I7" s="35" t="s">
        <v>97</v>
      </c>
      <c r="J7" s="35" t="s">
        <v>98</v>
      </c>
      <c r="K7" s="35" t="s">
        <v>99</v>
      </c>
      <c r="L7" s="35" t="s">
        <v>100</v>
      </c>
      <c r="M7" s="36" t="s">
        <v>101</v>
      </c>
      <c r="N7" s="36" t="s">
        <v>102</v>
      </c>
      <c r="O7" s="36">
        <v>2.79</v>
      </c>
      <c r="P7" s="36">
        <v>98.86</v>
      </c>
      <c r="Q7" s="36">
        <v>3336</v>
      </c>
      <c r="R7" s="36">
        <v>64598</v>
      </c>
      <c r="S7" s="36">
        <v>133.09</v>
      </c>
      <c r="T7" s="36">
        <v>485.37</v>
      </c>
      <c r="U7" s="36">
        <v>1795</v>
      </c>
      <c r="V7" s="36">
        <v>0.69</v>
      </c>
      <c r="W7" s="36">
        <v>2601.4499999999998</v>
      </c>
      <c r="X7" s="36">
        <v>85.95</v>
      </c>
      <c r="Y7" s="36">
        <v>93.78</v>
      </c>
      <c r="Z7" s="36">
        <v>93.72</v>
      </c>
      <c r="AA7" s="36">
        <v>94.17</v>
      </c>
      <c r="AB7" s="36">
        <v>96.89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895.17</v>
      </c>
      <c r="BF7" s="36">
        <v>484.24</v>
      </c>
      <c r="BG7" s="36">
        <v>371.76</v>
      </c>
      <c r="BH7" s="36">
        <v>252.27</v>
      </c>
      <c r="BI7" s="36">
        <v>248.01</v>
      </c>
      <c r="BJ7" s="36">
        <v>1267.26</v>
      </c>
      <c r="BK7" s="36">
        <v>1239.2</v>
      </c>
      <c r="BL7" s="36">
        <v>1197.82</v>
      </c>
      <c r="BM7" s="36">
        <v>1126.77</v>
      </c>
      <c r="BN7" s="36">
        <v>1044.8</v>
      </c>
      <c r="BO7" s="36">
        <v>992.47</v>
      </c>
      <c r="BP7" s="36">
        <v>73.489999999999995</v>
      </c>
      <c r="BQ7" s="36">
        <v>92.43</v>
      </c>
      <c r="BR7" s="36">
        <v>92.08</v>
      </c>
      <c r="BS7" s="36">
        <v>92.69</v>
      </c>
      <c r="BT7" s="36">
        <v>100</v>
      </c>
      <c r="BU7" s="36">
        <v>53.42</v>
      </c>
      <c r="BV7" s="36">
        <v>51.56</v>
      </c>
      <c r="BW7" s="36">
        <v>51.03</v>
      </c>
      <c r="BX7" s="36">
        <v>50.9</v>
      </c>
      <c r="BY7" s="36">
        <v>50.82</v>
      </c>
      <c r="BZ7" s="36">
        <v>51.49</v>
      </c>
      <c r="CA7" s="36">
        <v>224.97</v>
      </c>
      <c r="CB7" s="36">
        <v>178.98</v>
      </c>
      <c r="CC7" s="36">
        <v>182.47</v>
      </c>
      <c r="CD7" s="36">
        <v>179.72</v>
      </c>
      <c r="CE7" s="36">
        <v>180.32</v>
      </c>
      <c r="CF7" s="36">
        <v>269.12</v>
      </c>
      <c r="CG7" s="36">
        <v>283.26</v>
      </c>
      <c r="CH7" s="36">
        <v>289.60000000000002</v>
      </c>
      <c r="CI7" s="36">
        <v>293.27</v>
      </c>
      <c r="CJ7" s="36">
        <v>300.52</v>
      </c>
      <c r="CK7" s="36">
        <v>295.10000000000002</v>
      </c>
      <c r="CL7" s="36">
        <v>60.95</v>
      </c>
      <c r="CM7" s="36">
        <v>59.02</v>
      </c>
      <c r="CN7" s="36">
        <v>59.02</v>
      </c>
      <c r="CO7" s="36">
        <v>59.02</v>
      </c>
      <c r="CP7" s="36">
        <v>57.69</v>
      </c>
      <c r="CQ7" s="36">
        <v>54.23</v>
      </c>
      <c r="CR7" s="36">
        <v>55.2</v>
      </c>
      <c r="CS7" s="36">
        <v>54.74</v>
      </c>
      <c r="CT7" s="36">
        <v>53.78</v>
      </c>
      <c r="CU7" s="36">
        <v>53.24</v>
      </c>
      <c r="CV7" s="36">
        <v>53.32</v>
      </c>
      <c r="CW7" s="36">
        <v>95.27</v>
      </c>
      <c r="CX7" s="36">
        <v>92.76</v>
      </c>
      <c r="CY7" s="36">
        <v>90.93</v>
      </c>
      <c r="CZ7" s="36">
        <v>95.29</v>
      </c>
      <c r="DA7" s="36">
        <v>93.54</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21455</cp:lastModifiedBy>
  <dcterms:created xsi:type="dcterms:W3CDTF">2016-02-03T09:17:05Z</dcterms:created>
  <dcterms:modified xsi:type="dcterms:W3CDTF">2016-02-15T04:19:05Z</dcterms:modified>
  <cp:category/>
</cp:coreProperties>
</file>