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<sst xmlns="http://schemas.openxmlformats.org/spreadsheetml/2006/main" count="221" uniqueCount="111">
  <si>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</si>
  <si>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</si>
  <si>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</si>
  <si>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</si>
  <si>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</si>
  <si>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</si>
  <si>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</si>
  <si>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</si>
  <si>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</si>
  <si>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</si>
  <si>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</si>
  <si>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</si>
  <si>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</si>
  <si>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</si>
  <si>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</si>
  <si>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</si>
  <si>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</si>
  <si>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</si>
  <si>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</si>
  <si>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</si>
  <si>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</si>
  <si>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</si>
  <si>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</si>
  <si>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</si>
  <si>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</si>
  <si>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</si>
  <si>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</si>
  <si>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</si>
  <si>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</si>
  <si>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</si>
  <si>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</si>
  <si>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</si>
  <si>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</si>
  <si>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</si>
  <si>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</si>
  <si>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</si>
  <si>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</si>
  <si>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</si>
  <si>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</si>
  <si>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</si>
  <si>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</si>
  <si>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</si>
  <si>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</si>
  <si>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</si>
  <si>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</si>
  <si>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</si>
  <si>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</si>
  <si>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</si>
  <si>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</si>
  <si>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</si>
  <si>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</si>
  <si>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</si>
  <si>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</si>
  <si>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</si>
  <si>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</si>
  <si>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</si>
  <si>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</si>
  <si>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</si>
  <si>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</si>
  <si>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</si>
  <si>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</si>
  <si>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</si>
  <si>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</si>
  <si>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</si>
  <si>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</si>
  <si>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</si>
  <si>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</si>
  <si>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</si>
  <si>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</si>
  <si>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</si>
  <si>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</si>
  <si>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</si>
  <si>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</si>
  <si>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</si>
  <si>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</si>
  <si>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</si>
  <si>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</si>
  <si>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</si>
  <si>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</si>
  <si>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</si>
  <si>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</si>
  <si>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</si>
  <si>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</si>
  <si>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</si>
  <si>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</si>
  <si>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</si>
  <si>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</si>
  <si>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</si>
  <si>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</si>
  <si>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</si>
  <si>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</si>
  <si>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</si>
  <si>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</si>
  <si>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</si>
  <si>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</si>
  <si>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</si>
  <si>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</si>
  <si>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</si>
  <si>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</si>
  <si>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</si>
  <si>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</si>
  <si>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</si>
  <si>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</si>
  <si>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</si>
  <si>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</si>
  <si>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</si>
  <si>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</si>
  <si>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</si>
  <si>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とも100％を下回り類似団体、全国平均より低い数値となっている。収益的収支比率については、起債償還額が影響していると考えられ、経費回収率については、維持管理費の増加による汚水処理費の高騰によるものと判断できる。料金収入で維持管理費を賄うことができないため、一般会計からの繰入れに頼っているのが現状である。また、汚水処理原価についても同様で、水洗化率の向上と維持管理費の削減及び適正な使用料収入の確保が必要である。</t>
    <rPh sb="1" eb="4">
      <t>シュウエキテキ</t>
    </rPh>
    <rPh sb="4" eb="6">
      <t>シュウシ</t>
    </rPh>
    <rPh sb="6" eb="8">
      <t>ヒリツ</t>
    </rPh>
    <rPh sb="9" eb="11">
      <t>ケイヒ</t>
    </rPh>
    <rPh sb="11" eb="13">
      <t>カイシュウ</t>
    </rPh>
    <rPh sb="13" eb="14">
      <t>リツ</t>
    </rPh>
    <rPh sb="21" eb="23">
      <t>シタマワ</t>
    </rPh>
    <rPh sb="24" eb="26">
      <t>ルイジ</t>
    </rPh>
    <rPh sb="26" eb="28">
      <t>ダンタイ</t>
    </rPh>
    <rPh sb="29" eb="31">
      <t>ゼンコク</t>
    </rPh>
    <rPh sb="31" eb="33">
      <t>ヘイキン</t>
    </rPh>
    <rPh sb="35" eb="36">
      <t>ヒク</t>
    </rPh>
    <rPh sb="37" eb="39">
      <t>スウチ</t>
    </rPh>
    <rPh sb="46" eb="49">
      <t>シュウエキテキ</t>
    </rPh>
    <rPh sb="49" eb="51">
      <t>シュウシ</t>
    </rPh>
    <rPh sb="51" eb="53">
      <t>ヒリツ</t>
    </rPh>
    <rPh sb="59" eb="61">
      <t>キサイ</t>
    </rPh>
    <rPh sb="61" eb="63">
      <t>ショウカン</t>
    </rPh>
    <rPh sb="63" eb="64">
      <t>ガク</t>
    </rPh>
    <rPh sb="65" eb="67">
      <t>エイキョウ</t>
    </rPh>
    <rPh sb="72" eb="73">
      <t>カンガ</t>
    </rPh>
    <rPh sb="77" eb="79">
      <t>ケイヒ</t>
    </rPh>
    <rPh sb="79" eb="81">
      <t>カイシュウ</t>
    </rPh>
    <rPh sb="81" eb="82">
      <t>リツ</t>
    </rPh>
    <rPh sb="88" eb="90">
      <t>イジ</t>
    </rPh>
    <rPh sb="90" eb="93">
      <t>カンリヒ</t>
    </rPh>
    <rPh sb="94" eb="96">
      <t>ゾウカ</t>
    </rPh>
    <rPh sb="99" eb="101">
      <t>オスイ</t>
    </rPh>
    <rPh sb="101" eb="103">
      <t>ショリ</t>
    </rPh>
    <rPh sb="103" eb="104">
      <t>ヒ</t>
    </rPh>
    <rPh sb="105" eb="107">
      <t>コウトウ</t>
    </rPh>
    <rPh sb="113" eb="115">
      <t>ハンダン</t>
    </rPh>
    <rPh sb="119" eb="121">
      <t>リョウキン</t>
    </rPh>
    <rPh sb="121" eb="123">
      <t>シュウニュウ</t>
    </rPh>
    <rPh sb="124" eb="126">
      <t>イジ</t>
    </rPh>
    <rPh sb="126" eb="129">
      <t>カンリヒ</t>
    </rPh>
    <rPh sb="130" eb="131">
      <t>マカナ</t>
    </rPh>
    <rPh sb="142" eb="144">
      <t>イッパン</t>
    </rPh>
    <rPh sb="144" eb="146">
      <t>カイケイ</t>
    </rPh>
    <rPh sb="149" eb="151">
      <t>クリイレ</t>
    </rPh>
    <rPh sb="153" eb="154">
      <t>タヨ</t>
    </rPh>
    <rPh sb="160" eb="162">
      <t>ゲンジョウ</t>
    </rPh>
    <rPh sb="169" eb="171">
      <t>オスイ</t>
    </rPh>
    <rPh sb="171" eb="173">
      <t>ショリ</t>
    </rPh>
    <rPh sb="173" eb="175">
      <t>ゲンカ</t>
    </rPh>
    <rPh sb="180" eb="182">
      <t>ドウヨウ</t>
    </rPh>
    <rPh sb="184" eb="187">
      <t>スイセンカ</t>
    </rPh>
    <rPh sb="187" eb="188">
      <t>リツ</t>
    </rPh>
    <rPh sb="189" eb="191">
      <t>コウジョウ</t>
    </rPh>
    <rPh sb="192" eb="194">
      <t>イジ</t>
    </rPh>
    <rPh sb="194" eb="197">
      <t>カンリヒ</t>
    </rPh>
    <rPh sb="198" eb="200">
      <t>サクゲン</t>
    </rPh>
    <rPh sb="200" eb="201">
      <t>オヨ</t>
    </rPh>
    <rPh sb="202" eb="204">
      <t>テキセイ</t>
    </rPh>
    <rPh sb="205" eb="208">
      <t>シヨウリョウ</t>
    </rPh>
    <rPh sb="208" eb="210">
      <t>シュウニュウ</t>
    </rPh>
    <rPh sb="211" eb="213">
      <t>カクホ</t>
    </rPh>
    <rPh sb="214" eb="216">
      <t>ヒツヨウ</t>
    </rPh>
    <phoneticPr fontId="4"/>
  </si>
  <si>
    <t>　供用開始から古いもので１４年が経過している施設もあり、現在は不具合が起きた機器を修繕するという対応をしているが、今後は適切な更新計画が必要である。平成２９年度より機能診断・長寿命化計画を策定する予定としており、施設の長寿命化及び施設更新に要する費用の平準化を図っていく。</t>
    <rPh sb="1" eb="3">
      <t>キョウヨウ</t>
    </rPh>
    <rPh sb="3" eb="5">
      <t>カイシ</t>
    </rPh>
    <rPh sb="7" eb="8">
      <t>フル</t>
    </rPh>
    <rPh sb="14" eb="15">
      <t>ネン</t>
    </rPh>
    <rPh sb="16" eb="18">
      <t>ケイカ</t>
    </rPh>
    <rPh sb="22" eb="24">
      <t>シセツ</t>
    </rPh>
    <rPh sb="28" eb="30">
      <t>ゲンザイ</t>
    </rPh>
    <rPh sb="31" eb="34">
      <t>フグアイ</t>
    </rPh>
    <rPh sb="35" eb="36">
      <t>オ</t>
    </rPh>
    <rPh sb="38" eb="40">
      <t>キキ</t>
    </rPh>
    <rPh sb="41" eb="43">
      <t>シュウゼン</t>
    </rPh>
    <rPh sb="48" eb="50">
      <t>タイオウ</t>
    </rPh>
    <rPh sb="57" eb="59">
      <t>コンゴ</t>
    </rPh>
    <rPh sb="60" eb="62">
      <t>テキセツ</t>
    </rPh>
    <rPh sb="63" eb="65">
      <t>コウシン</t>
    </rPh>
    <rPh sb="65" eb="67">
      <t>ケイカク</t>
    </rPh>
    <rPh sb="68" eb="70">
      <t>ヒツヨウ</t>
    </rPh>
    <rPh sb="74" eb="76">
      <t>ヘイセイ</t>
    </rPh>
    <rPh sb="78" eb="80">
      <t>ネンド</t>
    </rPh>
    <rPh sb="82" eb="84">
      <t>キノウ</t>
    </rPh>
    <rPh sb="84" eb="86">
      <t>シンダン</t>
    </rPh>
    <rPh sb="87" eb="88">
      <t>チョウ</t>
    </rPh>
    <rPh sb="88" eb="91">
      <t>ジュミョウカ</t>
    </rPh>
    <rPh sb="91" eb="93">
      <t>ケイカク</t>
    </rPh>
    <rPh sb="94" eb="96">
      <t>サクテイ</t>
    </rPh>
    <rPh sb="98" eb="100">
      <t>ヨテイ</t>
    </rPh>
    <rPh sb="106" eb="108">
      <t>シセツ</t>
    </rPh>
    <rPh sb="109" eb="110">
      <t>チョウ</t>
    </rPh>
    <rPh sb="110" eb="113">
      <t>ジュミョウカ</t>
    </rPh>
    <rPh sb="113" eb="114">
      <t>オヨ</t>
    </rPh>
    <rPh sb="115" eb="117">
      <t>シセツ</t>
    </rPh>
    <rPh sb="124" eb="125">
      <t>ヨウ</t>
    </rPh>
    <rPh sb="126" eb="129">
      <t>ヘイジュンカ</t>
    </rPh>
    <rPh sb="130" eb="131">
      <t>ハカ</t>
    </rPh>
    <phoneticPr fontId="4"/>
  </si>
  <si>
    <t>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rPh sb="1" eb="4">
      <t>スイセンカ</t>
    </rPh>
    <rPh sb="4" eb="5">
      <t>リツ</t>
    </rPh>
    <rPh sb="6" eb="8">
      <t>コウジョウ</t>
    </rPh>
    <rPh sb="14" eb="17">
      <t>ゲスイドウ</t>
    </rPh>
    <rPh sb="17" eb="20">
      <t>シヨウリョウ</t>
    </rPh>
    <rPh sb="21" eb="23">
      <t>チョッケツ</t>
    </rPh>
    <rPh sb="35" eb="36">
      <t>ミ</t>
    </rPh>
    <rPh sb="36" eb="38">
      <t>セツゾク</t>
    </rPh>
    <rPh sb="38" eb="40">
      <t>セタイ</t>
    </rPh>
    <rPh sb="42" eb="44">
      <t>ケイモウ</t>
    </rPh>
    <rPh sb="44" eb="46">
      <t>カツドウ</t>
    </rPh>
    <rPh sb="49" eb="52">
      <t>ゲスイドウ</t>
    </rPh>
    <rPh sb="52" eb="54">
      <t>フキュウ</t>
    </rPh>
    <rPh sb="54" eb="55">
      <t>リツ</t>
    </rPh>
    <rPh sb="56" eb="58">
      <t>コウジョウ</t>
    </rPh>
    <rPh sb="59" eb="61">
      <t>トリク</t>
    </rPh>
    <rPh sb="67" eb="68">
      <t>チョウ</t>
    </rPh>
    <rPh sb="68" eb="71">
      <t>ジュミョウカ</t>
    </rPh>
    <rPh sb="71" eb="73">
      <t>ケイカク</t>
    </rPh>
    <rPh sb="73" eb="74">
      <t>トウ</t>
    </rPh>
    <rPh sb="77" eb="79">
      <t>シセツ</t>
    </rPh>
    <rPh sb="79" eb="82">
      <t>コウシンヒ</t>
    </rPh>
    <rPh sb="83" eb="86">
      <t>ヘイジュンカ</t>
    </rPh>
    <rPh sb="88" eb="90">
      <t>イジ</t>
    </rPh>
    <rPh sb="90" eb="93">
      <t>カンリヒ</t>
    </rPh>
    <rPh sb="94" eb="96">
      <t>サクゲン</t>
    </rPh>
    <rPh sb="97" eb="98">
      <t>オコナ</t>
    </rPh>
    <rPh sb="103" eb="105">
      <t>テキセイ</t>
    </rPh>
    <rPh sb="106" eb="109">
      <t>ゲスイドウ</t>
    </rPh>
    <rPh sb="109" eb="112">
      <t>シヨウリョウ</t>
    </rPh>
    <rPh sb="113" eb="115">
      <t>ケントウ</t>
    </rPh>
    <rPh sb="116" eb="117">
      <t>オコナ</t>
    </rPh>
    <rPh sb="118" eb="120">
      <t>イッパン</t>
    </rPh>
    <rPh sb="120" eb="122">
      <t>カイケイ</t>
    </rPh>
    <rPh sb="125" eb="127">
      <t>クリイレ</t>
    </rPh>
    <rPh sb="127" eb="128">
      <t>キン</t>
    </rPh>
    <rPh sb="129" eb="131">
      <t>ケイゲン</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</si>
</sst>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464736"/>
        <c:axId val="23846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38464736"/>
        <c:axId val="238465128"/>
      </c:lineChart>
      <c:dateAx>
        <c:axId val="238464736"/>
        <c:scaling>
          <c:orientation val="minMax"/>
        </c:scaling>
        <c:delete val="1"/>
        <c:axPos val="b"/>
        <c:numFmt formatCode="ge" sourceLinked="1"/>
        <c:majorTickMark val="none"/>
        <c:minorTickMark val="none"/>
        <c:tickLblPos val="none"/>
        <c:crossAx val="238465128"/>
        <c:crosses val="autoZero"/>
        <c:auto val="1"/>
        <c:lblOffset val="100"/>
        <c:baseTimeUnit val="years"/>
      </c:dateAx>
      <c:valAx>
        <c:axId val="23846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37.83</c:v>
                </c:pt>
                <c:pt idx="1">
                  <c:v>37.83</c:v>
                </c:pt>
                <c:pt idx="2">
                  <c:v>36.86</c:v>
                </c:pt>
                <c:pt idx="3">
                  <c:v>37.19</c:v>
                </c:pt>
                <c:pt idx="4">
                  <c:v>32.1</c:v>
                </c:pt>
              </c:numCache>
            </c:numRef>
          </c:val>
        </c:ser>
        <c:dLbls>
          <c:showLegendKey val="0"/>
          <c:showVal val="0"/>
          <c:showCatName val="0"/>
          <c:showSerName val="0"/>
          <c:showPercent val="0"/>
          <c:showBubbleSize val="0"/>
        </c:dLbls>
        <c:gapWidth val="150"/>
        <c:axId val="171817672"/>
        <c:axId val="17181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71817672"/>
        <c:axId val="171818064"/>
      </c:lineChart>
      <c:dateAx>
        <c:axId val="171817672"/>
        <c:scaling>
          <c:orientation val="minMax"/>
        </c:scaling>
        <c:delete val="1"/>
        <c:axPos val="b"/>
        <c:numFmt formatCode="ge" sourceLinked="1"/>
        <c:majorTickMark val="none"/>
        <c:minorTickMark val="none"/>
        <c:tickLblPos val="none"/>
        <c:crossAx val="171818064"/>
        <c:crosses val="autoZero"/>
        <c:auto val="1"/>
        <c:lblOffset val="100"/>
        <c:baseTimeUnit val="years"/>
      </c:dateAx>
      <c:valAx>
        <c:axId val="1718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1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68.97</c:v>
                </c:pt>
                <c:pt idx="1">
                  <c:v>70.55</c:v>
                </c:pt>
                <c:pt idx="2">
                  <c:v>72.180000000000007</c:v>
                </c:pt>
                <c:pt idx="3">
                  <c:v>75.34</c:v>
                </c:pt>
                <c:pt idx="4">
                  <c:v>78.14</c:v>
                </c:pt>
              </c:numCache>
            </c:numRef>
          </c:val>
        </c:ser>
        <c:dLbls>
          <c:showLegendKey val="0"/>
          <c:showVal val="0"/>
          <c:showCatName val="0"/>
          <c:showSerName val="0"/>
          <c:showPercent val="0"/>
          <c:showBubbleSize val="0"/>
        </c:dLbls>
        <c:gapWidth val="150"/>
        <c:axId val="239197808"/>
        <c:axId val="23919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39197808"/>
        <c:axId val="239198200"/>
      </c:lineChart>
      <c:dateAx>
        <c:axId val="239197808"/>
        <c:scaling>
          <c:orientation val="minMax"/>
        </c:scaling>
        <c:delete val="1"/>
        <c:axPos val="b"/>
        <c:numFmt formatCode="ge" sourceLinked="1"/>
        <c:majorTickMark val="none"/>
        <c:minorTickMark val="none"/>
        <c:tickLblPos val="none"/>
        <c:crossAx val="239198200"/>
        <c:crosses val="autoZero"/>
        <c:auto val="1"/>
        <c:lblOffset val="100"/>
        <c:baseTimeUnit val="years"/>
      </c:dateAx>
      <c:valAx>
        <c:axId val="23919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55.19</c:v>
                </c:pt>
                <c:pt idx="1">
                  <c:v>53.19</c:v>
                </c:pt>
                <c:pt idx="2">
                  <c:v>52.5</c:v>
                </c:pt>
                <c:pt idx="3">
                  <c:v>51.14</c:v>
                </c:pt>
                <c:pt idx="4">
                  <c:v>52.27</c:v>
                </c:pt>
              </c:numCache>
            </c:numRef>
          </c:val>
        </c:ser>
        <c:dLbls>
          <c:showLegendKey val="0"/>
          <c:showVal val="0"/>
          <c:showCatName val="0"/>
          <c:showSerName val="0"/>
          <c:showPercent val="0"/>
          <c:showBubbleSize val="0"/>
        </c:dLbls>
        <c:gapWidth val="150"/>
        <c:axId val="238466304"/>
        <c:axId val="23846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466304"/>
        <c:axId val="238466696"/>
      </c:lineChart>
      <c:dateAx>
        <c:axId val="238466304"/>
        <c:scaling>
          <c:orientation val="minMax"/>
        </c:scaling>
        <c:delete val="1"/>
        <c:axPos val="b"/>
        <c:numFmt formatCode="ge" sourceLinked="1"/>
        <c:majorTickMark val="none"/>
        <c:minorTickMark val="none"/>
        <c:tickLblPos val="none"/>
        <c:crossAx val="238466696"/>
        <c:crosses val="autoZero"/>
        <c:auto val="1"/>
        <c:lblOffset val="100"/>
        <c:baseTimeUnit val="years"/>
      </c:dateAx>
      <c:valAx>
        <c:axId val="23846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467872"/>
        <c:axId val="23846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467872"/>
        <c:axId val="238468264"/>
      </c:lineChart>
      <c:dateAx>
        <c:axId val="238467872"/>
        <c:scaling>
          <c:orientation val="minMax"/>
        </c:scaling>
        <c:delete val="1"/>
        <c:axPos val="b"/>
        <c:numFmt formatCode="ge" sourceLinked="1"/>
        <c:majorTickMark val="none"/>
        <c:minorTickMark val="none"/>
        <c:tickLblPos val="none"/>
        <c:crossAx val="238468264"/>
        <c:crosses val="autoZero"/>
        <c:auto val="1"/>
        <c:lblOffset val="100"/>
        <c:baseTimeUnit val="years"/>
      </c:dateAx>
      <c:valAx>
        <c:axId val="23846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10576"/>
        <c:axId val="2385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10576"/>
        <c:axId val="238510968"/>
      </c:lineChart>
      <c:dateAx>
        <c:axId val="238510576"/>
        <c:scaling>
          <c:orientation val="minMax"/>
        </c:scaling>
        <c:delete val="1"/>
        <c:axPos val="b"/>
        <c:numFmt formatCode="ge" sourceLinked="1"/>
        <c:majorTickMark val="none"/>
        <c:minorTickMark val="none"/>
        <c:tickLblPos val="none"/>
        <c:crossAx val="238510968"/>
        <c:crosses val="autoZero"/>
        <c:auto val="1"/>
        <c:lblOffset val="100"/>
        <c:baseTimeUnit val="years"/>
      </c:dateAx>
      <c:valAx>
        <c:axId val="2385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88032"/>
        <c:axId val="23858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88032"/>
        <c:axId val="238588424"/>
      </c:lineChart>
      <c:dateAx>
        <c:axId val="238588032"/>
        <c:scaling>
          <c:orientation val="minMax"/>
        </c:scaling>
        <c:delete val="1"/>
        <c:axPos val="b"/>
        <c:numFmt formatCode="ge" sourceLinked="1"/>
        <c:majorTickMark val="none"/>
        <c:minorTickMark val="none"/>
        <c:tickLblPos val="none"/>
        <c:crossAx val="238588424"/>
        <c:crosses val="autoZero"/>
        <c:auto val="1"/>
        <c:lblOffset val="100"/>
        <c:baseTimeUnit val="years"/>
      </c:dateAx>
      <c:valAx>
        <c:axId val="2385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89600"/>
        <c:axId val="2385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89600"/>
        <c:axId val="238589992"/>
      </c:lineChart>
      <c:dateAx>
        <c:axId val="238589600"/>
        <c:scaling>
          <c:orientation val="minMax"/>
        </c:scaling>
        <c:delete val="1"/>
        <c:axPos val="b"/>
        <c:numFmt formatCode="ge" sourceLinked="1"/>
        <c:majorTickMark val="none"/>
        <c:minorTickMark val="none"/>
        <c:tickLblPos val="none"/>
        <c:crossAx val="238589992"/>
        <c:crosses val="autoZero"/>
        <c:auto val="1"/>
        <c:lblOffset val="100"/>
        <c:baseTimeUnit val="years"/>
      </c:dateAx>
      <c:valAx>
        <c:axId val="2385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591168"/>
        <c:axId val="2390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238591168"/>
        <c:axId val="239099280"/>
      </c:lineChart>
      <c:dateAx>
        <c:axId val="238591168"/>
        <c:scaling>
          <c:orientation val="minMax"/>
        </c:scaling>
        <c:delete val="1"/>
        <c:axPos val="b"/>
        <c:numFmt formatCode="ge" sourceLinked="1"/>
        <c:majorTickMark val="none"/>
        <c:minorTickMark val="none"/>
        <c:tickLblPos val="none"/>
        <c:crossAx val="239099280"/>
        <c:crosses val="autoZero"/>
        <c:auto val="1"/>
        <c:lblOffset val="100"/>
        <c:baseTimeUnit val="years"/>
      </c:dateAx>
      <c:valAx>
        <c:axId val="2390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38.9</c:v>
                </c:pt>
                <c:pt idx="1">
                  <c:v>37.26</c:v>
                </c:pt>
                <c:pt idx="2">
                  <c:v>37.520000000000003</c:v>
                </c:pt>
                <c:pt idx="3">
                  <c:v>38.71</c:v>
                </c:pt>
                <c:pt idx="4">
                  <c:v>37.82</c:v>
                </c:pt>
              </c:numCache>
            </c:numRef>
          </c:val>
        </c:ser>
        <c:dLbls>
          <c:showLegendKey val="0"/>
          <c:showVal val="0"/>
          <c:showCatName val="0"/>
          <c:showSerName val="0"/>
          <c:showPercent val="0"/>
          <c:showBubbleSize val="0"/>
        </c:dLbls>
        <c:gapWidth val="150"/>
        <c:axId val="239100456"/>
        <c:axId val="2391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39100456"/>
        <c:axId val="239100848"/>
      </c:lineChart>
      <c:dateAx>
        <c:axId val="239100456"/>
        <c:scaling>
          <c:orientation val="minMax"/>
        </c:scaling>
        <c:delete val="1"/>
        <c:axPos val="b"/>
        <c:numFmt formatCode="ge" sourceLinked="1"/>
        <c:majorTickMark val="none"/>
        <c:minorTickMark val="none"/>
        <c:tickLblPos val="none"/>
        <c:crossAx val="239100848"/>
        <c:crosses val="autoZero"/>
        <c:auto val="1"/>
        <c:lblOffset val="100"/>
        <c:baseTimeUnit val="years"/>
      </c:dateAx>
      <c:valAx>
        <c:axId val="2391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500</c:v>
                </c:pt>
                <c:pt idx="1">
                  <c:v>540</c:v>
                </c:pt>
                <c:pt idx="2">
                  <c:v>550</c:v>
                </c:pt>
                <c:pt idx="3">
                  <c:v>539</c:v>
                </c:pt>
                <c:pt idx="4">
                  <c:v>562.27</c:v>
                </c:pt>
              </c:numCache>
            </c:numRef>
          </c:val>
        </c:ser>
        <c:dLbls>
          <c:showLegendKey val="0"/>
          <c:showVal val="0"/>
          <c:showCatName val="0"/>
          <c:showSerName val="0"/>
          <c:showPercent val="0"/>
          <c:showBubbleSize val="0"/>
        </c:dLbls>
        <c:gapWidth val="150"/>
        <c:axId val="239102024"/>
        <c:axId val="23910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39102024"/>
        <c:axId val="239102416"/>
      </c:lineChart>
      <c:dateAx>
        <c:axId val="239102024"/>
        <c:scaling>
          <c:orientation val="minMax"/>
        </c:scaling>
        <c:delete val="1"/>
        <c:axPos val="b"/>
        <c:numFmt formatCode="ge" sourceLinked="1"/>
        <c:majorTickMark val="none"/>
        <c:minorTickMark val="none"/>
        <c:tickLblPos val="none"/>
        <c:crossAx val="239102416"/>
        <c:crosses val="autoZero"/>
        <c:auto val="1"/>
        <c:lblOffset val="100"/>
        <c:baseTimeUnit val="years"/>
      </c:dateAx>
      <c:valAx>
        <c:axId val="2391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18078</v>
      </c>
      <c r="AM8" s="64"/>
      <c r="AN8" s="64"/>
      <c r="AO8" s="64"/>
      <c r="AP8" s="64"/>
      <c r="AQ8" s="64"/>
      <c r="AR8" s="64"/>
      <c r="AS8" s="64"/>
      <c r="AT8" s="63">
        <f>データ!S6</f>
        <v>138.09</v>
      </c>
      <c r="AU8" s="63"/>
      <c r="AV8" s="63"/>
      <c r="AW8" s="63"/>
      <c r="AX8" s="63"/>
      <c r="AY8" s="63"/>
      <c r="AZ8" s="63"/>
      <c r="BA8" s="63"/>
      <c r="BB8" s="63">
        <f>データ!T6</f>
        <v>130.91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18.61</v>
      </c>
      <c r="Q10" s="63"/>
      <c r="R10" s="63"/>
      <c r="S10" s="63"/>
      <c r="T10" s="63"/>
      <c r="U10" s="63"/>
      <c r="V10" s="63"/>
      <c r="W10" s="63">
        <f>データ!P6</f>
        <v>110.65</v>
      </c>
      <c r="X10" s="63"/>
      <c r="Y10" s="63"/>
      <c r="Z10" s="63"/>
      <c r="AA10" s="63"/>
      <c r="AB10" s="63"/>
      <c r="AC10" s="63"/>
      <c r="AD10" s="64">
        <f>データ!Q6</f>
        <v>4352</v>
      </c>
      <c r="AE10" s="64"/>
      <c r="AF10" s="64"/>
      <c r="AG10" s="64"/>
      <c r="AH10" s="64"/>
      <c r="AI10" s="64"/>
      <c r="AJ10" s="64"/>
      <c r="AK10" s="2"/>
      <c r="AL10" s="64">
        <f>データ!U6</f>
        <v>3326</v>
      </c>
      <c r="AM10" s="64"/>
      <c r="AN10" s="64"/>
      <c r="AO10" s="64"/>
      <c r="AP10" s="64"/>
      <c r="AQ10" s="64"/>
      <c r="AR10" s="64"/>
      <c r="AS10" s="64"/>
      <c r="AT10" s="63">
        <f>データ!V6</f>
        <v>2.96</v>
      </c>
      <c r="AU10" s="63"/>
      <c r="AV10" s="63"/>
      <c r="AW10" s="63"/>
      <c r="AX10" s="63"/>
      <c r="AY10" s="63"/>
      <c r="AZ10" s="63"/>
      <c r="BA10" s="63"/>
      <c r="BB10" s="63">
        <f>データ!W6</f>
        <v>1123.6500000000001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353051</v>
      </c>
      <c r="D6" s="31">
        <f t="shared" si="3"/>
        <v>47</v>
      </c>
      <c r="E6" s="31">
        <f t="shared" si="3"/>
        <v>17</v>
      </c>
      <c r="F6" s="31">
        <f t="shared" si="3"/>
        <v>5</v>
      </c>
      <c r="G6" s="31">
        <f t="shared" si="3"/>
        <v>0</v>
      </c>
      <c r="H6" s="31" t="str">
        <f t="shared" si="3"/>
        <v>山口県　周防大島町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18.61</v>
      </c>
      <c r="P6" s="32">
        <f t="shared" si="3"/>
        <v>110.65</v>
      </c>
      <c r="Q6" s="32">
        <f t="shared" si="3"/>
        <v>4352</v>
      </c>
      <c r="R6" s="32">
        <f t="shared" si="3"/>
        <v>18078</v>
      </c>
      <c r="S6" s="32">
        <f t="shared" si="3"/>
        <v>138.09</v>
      </c>
      <c r="T6" s="32">
        <f t="shared" si="3"/>
        <v>130.91</v>
      </c>
      <c r="U6" s="32">
        <f t="shared" si="3"/>
        <v>3326</v>
      </c>
      <c r="V6" s="32">
        <f t="shared" si="3"/>
        <v>2.96</v>
      </c>
      <c r="W6" s="32">
        <f t="shared" si="3"/>
        <v>1123.6500000000001</v>
      </c>
      <c r="X6" s="33">
        <f>IF(X7="",NA(),X7)</f>
        <v>55.19</v>
      </c>
      <c r="Y6" s="33">
        <f t="shared" ref="Y6:AG6" si="4">IF(Y7="",NA(),Y7)</f>
        <v>53.19</v>
      </c>
      <c r="Z6" s="33">
        <f t="shared" si="4"/>
        <v>52.5</v>
      </c>
      <c r="AA6" s="33">
        <f t="shared" si="4"/>
        <v>51.14</v>
      </c>
      <c r="AB6" s="33">
        <f t="shared" si="4"/>
        <v>52.27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38.9</v>
      </c>
      <c r="BQ6" s="33">
        <f t="shared" ref="BQ6:BY6" si="8">IF(BQ7="",NA(),BQ7)</f>
        <v>37.26</v>
      </c>
      <c r="BR6" s="33">
        <f t="shared" si="8"/>
        <v>37.520000000000003</v>
      </c>
      <c r="BS6" s="33">
        <f t="shared" si="8"/>
        <v>38.71</v>
      </c>
      <c r="BT6" s="33">
        <f t="shared" si="8"/>
        <v>37.82</v>
      </c>
      <c r="BU6" s="33">
        <f t="shared" si="8"/>
        <v>43.24</v>
      </c>
      <c r="BV6" s="33">
        <f t="shared" si="8"/>
        <v>42.13</v>
      </c>
      <c r="BW6" s="33">
        <f t="shared" si="8"/>
        <v>42.48</v>
      </c>
      <c r="BX6" s="33">
        <f t="shared" si="8"/>
        <v>41.04</v>
      </c>
      <c r="BY6" s="33">
        <f t="shared" si="8"/>
        <v>41.08</v>
      </c>
      <c r="BZ6" s="32" t="str">
        <f>IF(BZ7="","",IF(BZ7="-","【-】","【"&amp;SUBSTITUTE(TEXT(BZ7,"#,##0.00"),"-","△")&amp;"】"))</f>
        <v>【51.49】</v>
      </c>
      <c r="CA6" s="33">
        <f>IF(CA7="",NA(),CA7)</f>
        <v>500</v>
      </c>
      <c r="CB6" s="33">
        <f t="shared" ref="CB6:CJ6" si="9">IF(CB7="",NA(),CB7)</f>
        <v>540</v>
      </c>
      <c r="CC6" s="33">
        <f t="shared" si="9"/>
        <v>550</v>
      </c>
      <c r="CD6" s="33">
        <f t="shared" si="9"/>
        <v>539</v>
      </c>
      <c r="CE6" s="33">
        <f t="shared" si="9"/>
        <v>562.27</v>
      </c>
      <c r="CF6" s="33">
        <f t="shared" si="9"/>
        <v>338.76</v>
      </c>
      <c r="CG6" s="33">
        <f t="shared" si="9"/>
        <v>348.41</v>
      </c>
      <c r="CH6" s="33">
        <f t="shared" si="9"/>
        <v>343.8</v>
      </c>
      <c r="CI6" s="33">
        <f t="shared" si="9"/>
        <v>357.08</v>
      </c>
      <c r="CJ6" s="33">
        <f t="shared" si="9"/>
        <v>378.08</v>
      </c>
      <c r="CK6" s="32" t="str">
        <f>IF(CK7="","",IF(CK7="-","【-】","【"&amp;SUBSTITUTE(TEXT(CK7,"#,##0.00"),"-","△")&amp;"】"))</f>
        <v>【295.10】</v>
      </c>
      <c r="CL6" s="33">
        <f>IF(CL7="",NA(),CL7)</f>
        <v>37.83</v>
      </c>
      <c r="CM6" s="33">
        <f t="shared" ref="CM6:CU6" si="10">IF(CM7="",NA(),CM7)</f>
        <v>37.83</v>
      </c>
      <c r="CN6" s="33">
        <f t="shared" si="10"/>
        <v>36.86</v>
      </c>
      <c r="CO6" s="33">
        <f t="shared" si="10"/>
        <v>37.19</v>
      </c>
      <c r="CP6" s="33">
        <f t="shared" si="10"/>
        <v>32.1</v>
      </c>
      <c r="CQ6" s="33">
        <f t="shared" si="10"/>
        <v>44.65</v>
      </c>
      <c r="CR6" s="33">
        <f t="shared" si="10"/>
        <v>46.85</v>
      </c>
      <c r="CS6" s="33">
        <f t="shared" si="10"/>
        <v>46.06</v>
      </c>
      <c r="CT6" s="33">
        <f t="shared" si="10"/>
        <v>45.95</v>
      </c>
      <c r="CU6" s="33">
        <f t="shared" si="10"/>
        <v>44.69</v>
      </c>
      <c r="CV6" s="32" t="str">
        <f>IF(CV7="","",IF(CV7="-","【-】","【"&amp;SUBSTITUTE(TEXT(CV7,"#,##0.00"),"-","△")&amp;"】"))</f>
        <v>【53.32】</v>
      </c>
      <c r="CW6" s="33">
        <f>IF(CW7="",NA(),CW7)</f>
        <v>68.97</v>
      </c>
      <c r="CX6" s="33">
        <f t="shared" ref="CX6:DF6" si="11">IF(CX7="",NA(),CX7)</f>
        <v>70.55</v>
      </c>
      <c r="CY6" s="33">
        <f t="shared" si="11"/>
        <v>72.180000000000007</v>
      </c>
      <c r="CZ6" s="33">
        <f t="shared" si="11"/>
        <v>75.34</v>
      </c>
      <c r="DA6" s="33">
        <f t="shared" si="11"/>
        <v>78.14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353051</v>
      </c>
      <c r="D7" s="35">
        <v>47</v>
      </c>
      <c r="E7" s="35">
        <v>17</v>
      </c>
      <c r="F7" s="35">
        <v>5</v>
      </c>
      <c r="G7" s="35">
        <v>0</v>
      </c>
      <c r="H7" s="35" t="s">
        <v>96</v>
      </c>
      <c r="I7" s="35" t="s">
        <v>97</v>
      </c>
      <c r="J7" s="35" t="s">
        <v>98</v>
      </c>
      <c r="K7" s="35" t="s">
        <v>99</v>
      </c>
      <c r="L7" s="35" t="s">
        <v>100</v>
      </c>
      <c r="M7" s="36" t="s">
        <v>101</v>
      </c>
      <c r="N7" s="36" t="s">
        <v>102</v>
      </c>
      <c r="O7" s="36">
        <v>18.61</v>
      </c>
      <c r="P7" s="36">
        <v>110.65</v>
      </c>
      <c r="Q7" s="36">
        <v>4352</v>
      </c>
      <c r="R7" s="36">
        <v>18078</v>
      </c>
      <c r="S7" s="36">
        <v>138.09</v>
      </c>
      <c r="T7" s="36">
        <v>130.91</v>
      </c>
      <c r="U7" s="36">
        <v>3326</v>
      </c>
      <c r="V7" s="36">
        <v>2.96</v>
      </c>
      <c r="W7" s="36">
        <v>1123.6500000000001</v>
      </c>
      <c r="X7" s="36">
        <v>55.19</v>
      </c>
      <c r="Y7" s="36">
        <v>53.19</v>
      </c>
      <c r="Z7" s="36">
        <v>52.5</v>
      </c>
      <c r="AA7" s="36">
        <v>51.14</v>
      </c>
      <c r="AB7" s="36">
        <v>52.27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38.9</v>
      </c>
      <c r="BQ7" s="36">
        <v>37.26</v>
      </c>
      <c r="BR7" s="36">
        <v>37.520000000000003</v>
      </c>
      <c r="BS7" s="36">
        <v>38.71</v>
      </c>
      <c r="BT7" s="36">
        <v>37.82</v>
      </c>
      <c r="BU7" s="36">
        <v>43.24</v>
      </c>
      <c r="BV7" s="36">
        <v>42.13</v>
      </c>
      <c r="BW7" s="36">
        <v>42.48</v>
      </c>
      <c r="BX7" s="36">
        <v>41.04</v>
      </c>
      <c r="BY7" s="36">
        <v>41.08</v>
      </c>
      <c r="BZ7" s="36">
        <v>51.49</v>
      </c>
      <c r="CA7" s="36">
        <v>500</v>
      </c>
      <c r="CB7" s="36">
        <v>540</v>
      </c>
      <c r="CC7" s="36">
        <v>550</v>
      </c>
      <c r="CD7" s="36">
        <v>539</v>
      </c>
      <c r="CE7" s="36">
        <v>562.27</v>
      </c>
      <c r="CF7" s="36">
        <v>338.76</v>
      </c>
      <c r="CG7" s="36">
        <v>348.41</v>
      </c>
      <c r="CH7" s="36">
        <v>343.8</v>
      </c>
      <c r="CI7" s="36">
        <v>357.08</v>
      </c>
      <c r="CJ7" s="36">
        <v>378.08</v>
      </c>
      <c r="CK7" s="36">
        <v>295.10000000000002</v>
      </c>
      <c r="CL7" s="36">
        <v>37.83</v>
      </c>
      <c r="CM7" s="36">
        <v>37.83</v>
      </c>
      <c r="CN7" s="36">
        <v>36.86</v>
      </c>
      <c r="CO7" s="36">
        <v>37.19</v>
      </c>
      <c r="CP7" s="36">
        <v>32.1</v>
      </c>
      <c r="CQ7" s="36">
        <v>44.65</v>
      </c>
      <c r="CR7" s="36">
        <v>46.85</v>
      </c>
      <c r="CS7" s="36">
        <v>46.06</v>
      </c>
      <c r="CT7" s="36">
        <v>45.95</v>
      </c>
      <c r="CU7" s="36">
        <v>44.69</v>
      </c>
      <c r="CV7" s="36">
        <v>53.32</v>
      </c>
      <c r="CW7" s="36">
        <v>68.97</v>
      </c>
      <c r="CX7" s="36">
        <v>70.55</v>
      </c>
      <c r="CY7" s="36">
        <v>72.180000000000007</v>
      </c>
      <c r="CZ7" s="36">
        <v>75.34</v>
      </c>
      <c r="DA7" s="36">
        <v>78.14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2016-02-03T09:17:06Z</dcterms:created>
  <dcterms:modified xsi:type="dcterms:W3CDTF">2016-02-19T05:35:37Z</dcterms:modified>
  <cp:category/>
</cp:coreProperties>
</file>