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14821\Desktop\"/>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<sst xmlns="http://schemas.openxmlformats.org/spreadsheetml/2006/main" count="221" uniqueCount="111">
  <si>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</si>
  <si>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</si>
  <si>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</si>
  <si>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</si>
  <si>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</si>
  <si>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</si>
  <si>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</si>
  <si>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</si>
  <si>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</si>
  <si>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</si>
  <si>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</si>
  <si>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</si>
  <si>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</si>
  <si>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</si>
  <si>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</si>
  <si>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</si>
  <si>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</si>
  <si>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</si>
  <si>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</si>
  <si>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</si>
  <si>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</si>
  <si>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</si>
  <si>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</si>
  <si>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</si>
  <si>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</si>
  <si>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</si>
  <si>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</si>
  <si>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</si>
  <si>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</si>
  <si>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</si>
  <si>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</si>
  <si>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</si>
  <si>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</si>
  <si>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</si>
  <si>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</si>
  <si>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</si>
  <si>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</si>
  <si>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</si>
  <si>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</si>
  <si>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</si>
  <si>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</si>
  <si>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</si>
  <si>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</si>
  <si>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</si>
  <si>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</si>
  <si>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</si>
  <si>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</si>
  <si>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</si>
  <si>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</si>
  <si>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</si>
  <si>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</si>
  <si>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</si>
  <si>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</si>
  <si>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</si>
  <si>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</si>
  <si>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</si>
  <si>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</si>
  <si>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</si>
  <si>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</si>
  <si>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</si>
  <si>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</si>
  <si>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</si>
  <si>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</si>
  <si>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</si>
  <si>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</si>
  <si>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</si>
  <si>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</si>
  <si>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</si>
  <si>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</si>
  <si>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</si>
  <si>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</si>
  <si>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</si>
  <si>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</si>
  <si>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</si>
  <si>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</si>
  <si>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</si>
  <si>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</si>
  <si>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</si>
  <si>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</si>
  <si>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</si>
  <si>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</si>
  <si>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</si>
  <si>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</si>
  <si>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</si>
  <si>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</si>
  <si>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</si>
  <si>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</si>
  <si>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</si>
  <si>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</si>
  <si>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</si>
  <si>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</si>
  <si>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</si>
  <si>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</si>
  <si>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</si>
  <si>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</si>
  <si>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</si>
  <si>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周防大島町</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</si>
  <si>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</si>
  <si>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</si>
  <si>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</si>
  <si>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</si>
  <si>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</si>
  <si>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</si>
  <si>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</si>
  <si>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</si>
  <si>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</si>
  <si>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</si>
  <si>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</si>
  <si>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経費回収率とも100％を下回り類似団体、全国平均より低い数値となっている。収益的収支比率については、起債償還額が影響していると考えられ、経費回収率については、維持管理費の増加による汚水処理費の高騰によるものと判断できる。料金収入で維持管理費を賄うことができないため一般会計からの繰入に頼っているのが現状である。また、汚水処理費原価についても同様で、維持管理費の削減及び適正な使用料収入の確保が必要である。</t>
    <rPh sb="1" eb="4">
      <t>シュウエキテキ</t>
    </rPh>
    <rPh sb="4" eb="6">
      <t>シュウシ</t>
    </rPh>
    <rPh sb="6" eb="8">
      <t>ヒリツ</t>
    </rPh>
    <rPh sb="9" eb="11">
      <t>ケイヒ</t>
    </rPh>
    <rPh sb="11" eb="13">
      <t>カイシュウ</t>
    </rPh>
    <rPh sb="13" eb="14">
      <t>リツ</t>
    </rPh>
    <rPh sb="21" eb="23">
      <t>シタマワ</t>
    </rPh>
    <rPh sb="24" eb="26">
      <t>ルイジ</t>
    </rPh>
    <rPh sb="26" eb="28">
      <t>ダンタイ</t>
    </rPh>
    <rPh sb="29" eb="31">
      <t>ゼンコク</t>
    </rPh>
    <rPh sb="31" eb="33">
      <t>ヘイキン</t>
    </rPh>
    <rPh sb="35" eb="36">
      <t>ヒク</t>
    </rPh>
    <rPh sb="37" eb="39">
      <t>スウチ</t>
    </rPh>
    <rPh sb="46" eb="49">
      <t>シュウエキテキ</t>
    </rPh>
    <rPh sb="49" eb="51">
      <t>シュウシ</t>
    </rPh>
    <rPh sb="51" eb="53">
      <t>ヒリツ</t>
    </rPh>
    <rPh sb="59" eb="61">
      <t>キサイ</t>
    </rPh>
    <rPh sb="61" eb="63">
      <t>ショウカン</t>
    </rPh>
    <rPh sb="63" eb="64">
      <t>ガク</t>
    </rPh>
    <rPh sb="65" eb="67">
      <t>エイキョウ</t>
    </rPh>
    <rPh sb="72" eb="73">
      <t>カンガ</t>
    </rPh>
    <rPh sb="77" eb="79">
      <t>ケイヒ</t>
    </rPh>
    <rPh sb="79" eb="81">
      <t>カイシュウ</t>
    </rPh>
    <rPh sb="81" eb="82">
      <t>リツ</t>
    </rPh>
    <rPh sb="88" eb="90">
      <t>イジ</t>
    </rPh>
    <rPh sb="90" eb="93">
      <t>カンリヒ</t>
    </rPh>
    <rPh sb="94" eb="96">
      <t>ゾウカ</t>
    </rPh>
    <rPh sb="99" eb="101">
      <t>オスイ</t>
    </rPh>
    <rPh sb="101" eb="103">
      <t>ショリ</t>
    </rPh>
    <rPh sb="103" eb="104">
      <t>ヒ</t>
    </rPh>
    <rPh sb="105" eb="107">
      <t>コウトウ</t>
    </rPh>
    <rPh sb="113" eb="115">
      <t>ハンダン</t>
    </rPh>
    <rPh sb="119" eb="121">
      <t>リョウキン</t>
    </rPh>
    <rPh sb="121" eb="123">
      <t>シュウニュウ</t>
    </rPh>
    <rPh sb="124" eb="126">
      <t>イジ</t>
    </rPh>
    <rPh sb="126" eb="129">
      <t>カンリヒ</t>
    </rPh>
    <rPh sb="130" eb="131">
      <t>マカナ</t>
    </rPh>
    <rPh sb="141" eb="143">
      <t>イッパン</t>
    </rPh>
    <rPh sb="143" eb="145">
      <t>カイケイ</t>
    </rPh>
    <rPh sb="148" eb="150">
      <t>クリイレ</t>
    </rPh>
    <rPh sb="151" eb="152">
      <t>タヨ</t>
    </rPh>
    <rPh sb="158" eb="160">
      <t>ゲンジョウ</t>
    </rPh>
    <rPh sb="167" eb="169">
      <t>オスイ</t>
    </rPh>
    <rPh sb="169" eb="171">
      <t>ショリ</t>
    </rPh>
    <rPh sb="171" eb="172">
      <t>ヒ</t>
    </rPh>
    <rPh sb="172" eb="174">
      <t>ゲンカ</t>
    </rPh>
    <rPh sb="179" eb="181">
      <t>ドウヨウ</t>
    </rPh>
    <rPh sb="183" eb="185">
      <t>イジ</t>
    </rPh>
    <rPh sb="185" eb="188">
      <t>カンリヒ</t>
    </rPh>
    <rPh sb="189" eb="191">
      <t>サクゲン</t>
    </rPh>
    <rPh sb="191" eb="192">
      <t>オヨ</t>
    </rPh>
    <rPh sb="193" eb="195">
      <t>テキセイ</t>
    </rPh>
    <rPh sb="196" eb="199">
      <t>シヨウリョウ</t>
    </rPh>
    <rPh sb="199" eb="201">
      <t>シュウニュウ</t>
    </rPh>
    <rPh sb="202" eb="204">
      <t>カクホ</t>
    </rPh>
    <rPh sb="205" eb="207">
      <t>ヒツヨウ</t>
    </rPh>
    <phoneticPr fontId="4"/>
  </si>
  <si>
    <t>　供用開始から１８年が経過し、現在は経年劣化などによる不具合が起きた機器を修繕するという対応をとっているが、今後は適切な更新計画が必要である。平成２９年度より機能診断・長寿命化計画を策定し施設の延命化及び施設更新費の平準化を図る。</t>
    <rPh sb="1" eb="3">
      <t>キョウヨウ</t>
    </rPh>
    <rPh sb="3" eb="5">
      <t>カイシ</t>
    </rPh>
    <rPh sb="9" eb="10">
      <t>ネン</t>
    </rPh>
    <rPh sb="11" eb="13">
      <t>ケイカ</t>
    </rPh>
    <rPh sb="15" eb="17">
      <t>ゲンザイ</t>
    </rPh>
    <rPh sb="18" eb="20">
      <t>ケイネン</t>
    </rPh>
    <rPh sb="20" eb="22">
      <t>レッカ</t>
    </rPh>
    <rPh sb="27" eb="30">
      <t>フグアイ</t>
    </rPh>
    <rPh sb="31" eb="32">
      <t>オ</t>
    </rPh>
    <rPh sb="34" eb="36">
      <t>キキ</t>
    </rPh>
    <rPh sb="37" eb="39">
      <t>シュウゼン</t>
    </rPh>
    <rPh sb="44" eb="46">
      <t>タイオウ</t>
    </rPh>
    <rPh sb="54" eb="56">
      <t>コンゴ</t>
    </rPh>
    <rPh sb="57" eb="59">
      <t>テキセツ</t>
    </rPh>
    <rPh sb="60" eb="62">
      <t>コウシン</t>
    </rPh>
    <rPh sb="62" eb="64">
      <t>ケイカク</t>
    </rPh>
    <rPh sb="65" eb="67">
      <t>ヒツヨウ</t>
    </rPh>
    <rPh sb="71" eb="73">
      <t>ヘイセイ</t>
    </rPh>
    <rPh sb="75" eb="77">
      <t>ネンド</t>
    </rPh>
    <rPh sb="79" eb="81">
      <t>キノウ</t>
    </rPh>
    <rPh sb="81" eb="83">
      <t>シンダン</t>
    </rPh>
    <rPh sb="84" eb="85">
      <t>チョウ</t>
    </rPh>
    <rPh sb="85" eb="88">
      <t>ジュミョウカ</t>
    </rPh>
    <rPh sb="88" eb="90">
      <t>ケイカク</t>
    </rPh>
    <rPh sb="91" eb="93">
      <t>サクテイ</t>
    </rPh>
    <rPh sb="94" eb="96">
      <t>シセツ</t>
    </rPh>
    <rPh sb="97" eb="99">
      <t>エンメイ</t>
    </rPh>
    <rPh sb="99" eb="100">
      <t>カ</t>
    </rPh>
    <rPh sb="100" eb="101">
      <t>オヨ</t>
    </rPh>
    <rPh sb="102" eb="104">
      <t>シセツ</t>
    </rPh>
    <rPh sb="104" eb="107">
      <t>コウシンヒ</t>
    </rPh>
    <rPh sb="108" eb="111">
      <t>ヘイジュンカ</t>
    </rPh>
    <rPh sb="112" eb="113">
      <t>ハカ</t>
    </rPh>
    <phoneticPr fontId="4"/>
  </si>
  <si>
    <t>　水洗化率は97％を超えているため、更なる収入の増は期待できない。収納対策による下水道使用料の収納率の向上を図る一方で、維持管理費の削減や適正な下水道使用料の検討を行い一般会計からの繰入金の軽減に努めていく。</t>
    <rPh sb="1" eb="4">
      <t>スイセンカ</t>
    </rPh>
    <rPh sb="4" eb="5">
      <t>リツ</t>
    </rPh>
    <rPh sb="10" eb="11">
      <t>コ</t>
    </rPh>
    <rPh sb="18" eb="19">
      <t>サラ</t>
    </rPh>
    <rPh sb="21" eb="23">
      <t>シュウニュウ</t>
    </rPh>
    <rPh sb="24" eb="25">
      <t>ゾウ</t>
    </rPh>
    <rPh sb="26" eb="28">
      <t>キタイ</t>
    </rPh>
    <rPh sb="33" eb="35">
      <t>シュウノウ</t>
    </rPh>
    <rPh sb="35" eb="37">
      <t>タイサク</t>
    </rPh>
    <rPh sb="40" eb="43">
      <t>ゲスイドウ</t>
    </rPh>
    <rPh sb="43" eb="46">
      <t>シヨウリョウ</t>
    </rPh>
    <rPh sb="47" eb="49">
      <t>シュウノウ</t>
    </rPh>
    <rPh sb="49" eb="50">
      <t>リツ</t>
    </rPh>
    <rPh sb="51" eb="53">
      <t>コウジョウ</t>
    </rPh>
    <rPh sb="54" eb="55">
      <t>ハカ</t>
    </rPh>
    <rPh sb="56" eb="58">
      <t>イッポウ</t>
    </rPh>
    <rPh sb="60" eb="62">
      <t>イジ</t>
    </rPh>
    <rPh sb="62" eb="65">
      <t>カンリヒ</t>
    </rPh>
    <rPh sb="66" eb="68">
      <t>サクゲン</t>
    </rPh>
    <rPh sb="69" eb="71">
      <t>テキセイ</t>
    </rPh>
    <rPh sb="72" eb="75">
      <t>ゲスイドウ</t>
    </rPh>
    <rPh sb="75" eb="78">
      <t>シヨウリョウ</t>
    </rPh>
    <rPh sb="79" eb="81">
      <t>ケントウ</t>
    </rPh>
    <rPh sb="82" eb="83">
      <t>オコナ</t>
    </rPh>
    <rPh sb="84" eb="86">
      <t>イッパン</t>
    </rPh>
    <rPh sb="86" eb="88">
      <t>カイケイ</t>
    </rPh>
    <rPh sb="91" eb="93">
      <t>クリイレ</t>
    </rPh>
    <rPh sb="93" eb="94">
      <t>キン</t>
    </rPh>
    <rPh sb="95" eb="97">
      <t>ケイゲン</t>
    </rPh>
    <rPh sb="98" eb="99">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</si>
</sst>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3853088"/>
        <c:axId val="193853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0.4</c:v>
                </c:pt>
                <c:pt idx="2" formatCode="#,##0.00;&quot;△&quot;#,##0.00">
                  <c:v>0</c:v>
                </c:pt>
                <c:pt idx="3">
                  <c:v>0.14000000000000001</c:v>
                </c:pt>
                <c:pt idx="4">
                  <c:v>0.05</c:v>
                </c:pt>
              </c:numCache>
            </c:numRef>
          </c:val>
          <c:smooth val="0"/>
        </c:ser>
        <c:dLbls>
          <c:showLegendKey val="0"/>
          <c:showVal val="0"/>
          <c:showCatName val="0"/>
          <c:showSerName val="0"/>
          <c:showPercent val="0"/>
          <c:showBubbleSize val="0"/>
        </c:dLbls>
        <c:marker val="1"/>
        <c:smooth val="0"/>
        <c:axId val="193853088"/>
        <c:axId val="193853480"/>
      </c:lineChart>
      <c:dateAx>
        <c:axId val="193853088"/>
        <c:scaling>
          <c:orientation val="minMax"/>
        </c:scaling>
        <c:delete val="1"/>
        <c:axPos val="b"/>
        <c:numFmt formatCode="ge" sourceLinked="1"/>
        <c:majorTickMark val="none"/>
        <c:minorTickMark val="none"/>
        <c:tickLblPos val="none"/>
        <c:crossAx val="193853480"/>
        <c:crosses val="autoZero"/>
        <c:auto val="1"/>
        <c:lblOffset val="100"/>
        <c:baseTimeUnit val="years"/>
      </c:dateAx>
      <c:valAx>
        <c:axId val="193853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85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52.63</c:v>
                </c:pt>
                <c:pt idx="1">
                  <c:v>44.35</c:v>
                </c:pt>
                <c:pt idx="2">
                  <c:v>42.61</c:v>
                </c:pt>
                <c:pt idx="3">
                  <c:v>40</c:v>
                </c:pt>
                <c:pt idx="4">
                  <c:v>42.61</c:v>
                </c:pt>
              </c:numCache>
            </c:numRef>
          </c:val>
        </c:ser>
        <c:dLbls>
          <c:showLegendKey val="0"/>
          <c:showVal val="0"/>
          <c:showCatName val="0"/>
          <c:showSerName val="0"/>
          <c:showPercent val="0"/>
          <c:showBubbleSize val="0"/>
        </c:dLbls>
        <c:gapWidth val="150"/>
        <c:axId val="237555792"/>
        <c:axId val="237556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31.9</c:v>
                </c:pt>
                <c:pt idx="1">
                  <c:v>32.04</c:v>
                </c:pt>
                <c:pt idx="2">
                  <c:v>38.24</c:v>
                </c:pt>
                <c:pt idx="3">
                  <c:v>39.42</c:v>
                </c:pt>
                <c:pt idx="4">
                  <c:v>39.68</c:v>
                </c:pt>
              </c:numCache>
            </c:numRef>
          </c:val>
          <c:smooth val="0"/>
        </c:ser>
        <c:dLbls>
          <c:showLegendKey val="0"/>
          <c:showVal val="0"/>
          <c:showCatName val="0"/>
          <c:showSerName val="0"/>
          <c:showPercent val="0"/>
          <c:showBubbleSize val="0"/>
        </c:dLbls>
        <c:marker val="1"/>
        <c:smooth val="0"/>
        <c:axId val="237555792"/>
        <c:axId val="237556184"/>
      </c:lineChart>
      <c:dateAx>
        <c:axId val="237555792"/>
        <c:scaling>
          <c:orientation val="minMax"/>
        </c:scaling>
        <c:delete val="1"/>
        <c:axPos val="b"/>
        <c:numFmt formatCode="ge" sourceLinked="1"/>
        <c:majorTickMark val="none"/>
        <c:minorTickMark val="none"/>
        <c:tickLblPos val="none"/>
        <c:crossAx val="237556184"/>
        <c:crosses val="autoZero"/>
        <c:auto val="1"/>
        <c:lblOffset val="100"/>
        <c:baseTimeUnit val="years"/>
      </c:dateAx>
      <c:valAx>
        <c:axId val="237556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55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97.47</c:v>
                </c:pt>
                <c:pt idx="1">
                  <c:v>97.42</c:v>
                </c:pt>
                <c:pt idx="2">
                  <c:v>97.01</c:v>
                </c:pt>
                <c:pt idx="3">
                  <c:v>96.89</c:v>
                </c:pt>
                <c:pt idx="4">
                  <c:v>97.75</c:v>
                </c:pt>
              </c:numCache>
            </c:numRef>
          </c:val>
        </c:ser>
        <c:dLbls>
          <c:showLegendKey val="0"/>
          <c:showVal val="0"/>
          <c:showCatName val="0"/>
          <c:showSerName val="0"/>
          <c:showPercent val="0"/>
          <c:showBubbleSize val="0"/>
        </c:dLbls>
        <c:gapWidth val="150"/>
        <c:axId val="237557360"/>
        <c:axId val="237557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69.69</c:v>
                </c:pt>
                <c:pt idx="1">
                  <c:v>68.86</c:v>
                </c:pt>
                <c:pt idx="2">
                  <c:v>81.84</c:v>
                </c:pt>
                <c:pt idx="3">
                  <c:v>82.97</c:v>
                </c:pt>
                <c:pt idx="4">
                  <c:v>83.95</c:v>
                </c:pt>
              </c:numCache>
            </c:numRef>
          </c:val>
          <c:smooth val="0"/>
        </c:ser>
        <c:dLbls>
          <c:showLegendKey val="0"/>
          <c:showVal val="0"/>
          <c:showCatName val="0"/>
          <c:showSerName val="0"/>
          <c:showPercent val="0"/>
          <c:showBubbleSize val="0"/>
        </c:dLbls>
        <c:marker val="1"/>
        <c:smooth val="0"/>
        <c:axId val="237557360"/>
        <c:axId val="237557752"/>
      </c:lineChart>
      <c:dateAx>
        <c:axId val="237557360"/>
        <c:scaling>
          <c:orientation val="minMax"/>
        </c:scaling>
        <c:delete val="1"/>
        <c:axPos val="b"/>
        <c:numFmt formatCode="ge" sourceLinked="1"/>
        <c:majorTickMark val="none"/>
        <c:minorTickMark val="none"/>
        <c:tickLblPos val="none"/>
        <c:crossAx val="237557752"/>
        <c:crosses val="autoZero"/>
        <c:auto val="1"/>
        <c:lblOffset val="100"/>
        <c:baseTimeUnit val="years"/>
      </c:dateAx>
      <c:valAx>
        <c:axId val="237557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55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75.03</c:v>
                </c:pt>
                <c:pt idx="1">
                  <c:v>62.38</c:v>
                </c:pt>
                <c:pt idx="2">
                  <c:v>60.16</c:v>
                </c:pt>
                <c:pt idx="3">
                  <c:v>59.3</c:v>
                </c:pt>
                <c:pt idx="4">
                  <c:v>59.86</c:v>
                </c:pt>
              </c:numCache>
            </c:numRef>
          </c:val>
        </c:ser>
        <c:dLbls>
          <c:showLegendKey val="0"/>
          <c:showVal val="0"/>
          <c:showCatName val="0"/>
          <c:showSerName val="0"/>
          <c:showPercent val="0"/>
          <c:showBubbleSize val="0"/>
        </c:dLbls>
        <c:gapWidth val="150"/>
        <c:axId val="193854656"/>
        <c:axId val="193855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3854656"/>
        <c:axId val="193855048"/>
      </c:lineChart>
      <c:dateAx>
        <c:axId val="193854656"/>
        <c:scaling>
          <c:orientation val="minMax"/>
        </c:scaling>
        <c:delete val="1"/>
        <c:axPos val="b"/>
        <c:numFmt formatCode="ge" sourceLinked="1"/>
        <c:majorTickMark val="none"/>
        <c:minorTickMark val="none"/>
        <c:tickLblPos val="none"/>
        <c:crossAx val="193855048"/>
        <c:crosses val="autoZero"/>
        <c:auto val="1"/>
        <c:lblOffset val="100"/>
        <c:baseTimeUnit val="years"/>
      </c:dateAx>
      <c:valAx>
        <c:axId val="193855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85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3856224"/>
        <c:axId val="193856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3856224"/>
        <c:axId val="193856616"/>
      </c:lineChart>
      <c:dateAx>
        <c:axId val="193856224"/>
        <c:scaling>
          <c:orientation val="minMax"/>
        </c:scaling>
        <c:delete val="1"/>
        <c:axPos val="b"/>
        <c:numFmt formatCode="ge" sourceLinked="1"/>
        <c:majorTickMark val="none"/>
        <c:minorTickMark val="none"/>
        <c:tickLblPos val="none"/>
        <c:crossAx val="193856616"/>
        <c:crosses val="autoZero"/>
        <c:auto val="1"/>
        <c:lblOffset val="100"/>
        <c:baseTimeUnit val="years"/>
      </c:dateAx>
      <c:valAx>
        <c:axId val="193856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85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4281600"/>
        <c:axId val="234281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4281600"/>
        <c:axId val="234281992"/>
      </c:lineChart>
      <c:dateAx>
        <c:axId val="234281600"/>
        <c:scaling>
          <c:orientation val="minMax"/>
        </c:scaling>
        <c:delete val="1"/>
        <c:axPos val="b"/>
        <c:numFmt formatCode="ge" sourceLinked="1"/>
        <c:majorTickMark val="none"/>
        <c:minorTickMark val="none"/>
        <c:tickLblPos val="none"/>
        <c:crossAx val="234281992"/>
        <c:crosses val="autoZero"/>
        <c:auto val="1"/>
        <c:lblOffset val="100"/>
        <c:baseTimeUnit val="years"/>
      </c:dateAx>
      <c:valAx>
        <c:axId val="23428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28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4283168"/>
        <c:axId val="234283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4283168"/>
        <c:axId val="234283560"/>
      </c:lineChart>
      <c:dateAx>
        <c:axId val="234283168"/>
        <c:scaling>
          <c:orientation val="minMax"/>
        </c:scaling>
        <c:delete val="1"/>
        <c:axPos val="b"/>
        <c:numFmt formatCode="ge" sourceLinked="1"/>
        <c:majorTickMark val="none"/>
        <c:minorTickMark val="none"/>
        <c:tickLblPos val="none"/>
        <c:crossAx val="234283560"/>
        <c:crosses val="autoZero"/>
        <c:auto val="1"/>
        <c:lblOffset val="100"/>
        <c:baseTimeUnit val="years"/>
      </c:dateAx>
      <c:valAx>
        <c:axId val="234283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28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7657768"/>
        <c:axId val="23765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7657768"/>
        <c:axId val="237658160"/>
      </c:lineChart>
      <c:dateAx>
        <c:axId val="237657768"/>
        <c:scaling>
          <c:orientation val="minMax"/>
        </c:scaling>
        <c:delete val="1"/>
        <c:axPos val="b"/>
        <c:numFmt formatCode="ge" sourceLinked="1"/>
        <c:majorTickMark val="none"/>
        <c:minorTickMark val="none"/>
        <c:tickLblPos val="none"/>
        <c:crossAx val="237658160"/>
        <c:crosses val="autoZero"/>
        <c:auto val="1"/>
        <c:lblOffset val="100"/>
        <c:baseTimeUnit val="years"/>
      </c:dateAx>
      <c:valAx>
        <c:axId val="23765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657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7659336"/>
        <c:axId val="23765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1546.01</c:v>
                </c:pt>
                <c:pt idx="1">
                  <c:v>1723.1</c:v>
                </c:pt>
                <c:pt idx="2">
                  <c:v>827.19</c:v>
                </c:pt>
                <c:pt idx="3">
                  <c:v>817.63</c:v>
                </c:pt>
                <c:pt idx="4">
                  <c:v>830.5</c:v>
                </c:pt>
              </c:numCache>
            </c:numRef>
          </c:val>
          <c:smooth val="0"/>
        </c:ser>
        <c:dLbls>
          <c:showLegendKey val="0"/>
          <c:showVal val="0"/>
          <c:showCatName val="0"/>
          <c:showSerName val="0"/>
          <c:showPercent val="0"/>
          <c:showBubbleSize val="0"/>
        </c:dLbls>
        <c:marker val="1"/>
        <c:smooth val="0"/>
        <c:axId val="237659336"/>
        <c:axId val="237659728"/>
      </c:lineChart>
      <c:dateAx>
        <c:axId val="237659336"/>
        <c:scaling>
          <c:orientation val="minMax"/>
        </c:scaling>
        <c:delete val="1"/>
        <c:axPos val="b"/>
        <c:numFmt formatCode="ge" sourceLinked="1"/>
        <c:majorTickMark val="none"/>
        <c:minorTickMark val="none"/>
        <c:tickLblPos val="none"/>
        <c:crossAx val="237659728"/>
        <c:crosses val="autoZero"/>
        <c:auto val="1"/>
        <c:lblOffset val="100"/>
        <c:baseTimeUnit val="years"/>
      </c:dateAx>
      <c:valAx>
        <c:axId val="23765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659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17.489999999999998</c:v>
                </c:pt>
                <c:pt idx="1">
                  <c:v>26.89</c:v>
                </c:pt>
                <c:pt idx="2">
                  <c:v>22.4</c:v>
                </c:pt>
                <c:pt idx="3">
                  <c:v>20.91</c:v>
                </c:pt>
                <c:pt idx="4">
                  <c:v>19.57</c:v>
                </c:pt>
              </c:numCache>
            </c:numRef>
          </c:val>
        </c:ser>
        <c:dLbls>
          <c:showLegendKey val="0"/>
          <c:showVal val="0"/>
          <c:showCatName val="0"/>
          <c:showSerName val="0"/>
          <c:showPercent val="0"/>
          <c:showBubbleSize val="0"/>
        </c:dLbls>
        <c:gapWidth val="150"/>
        <c:axId val="237660904"/>
        <c:axId val="23766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38.049999999999997</c:v>
                </c:pt>
                <c:pt idx="1">
                  <c:v>35.909999999999997</c:v>
                </c:pt>
                <c:pt idx="2">
                  <c:v>45.01</c:v>
                </c:pt>
                <c:pt idx="3">
                  <c:v>46.31</c:v>
                </c:pt>
                <c:pt idx="4">
                  <c:v>43.66</c:v>
                </c:pt>
              </c:numCache>
            </c:numRef>
          </c:val>
          <c:smooth val="0"/>
        </c:ser>
        <c:dLbls>
          <c:showLegendKey val="0"/>
          <c:showVal val="0"/>
          <c:showCatName val="0"/>
          <c:showSerName val="0"/>
          <c:showPercent val="0"/>
          <c:showBubbleSize val="0"/>
        </c:dLbls>
        <c:marker val="1"/>
        <c:smooth val="0"/>
        <c:axId val="237660904"/>
        <c:axId val="237661296"/>
      </c:lineChart>
      <c:dateAx>
        <c:axId val="237660904"/>
        <c:scaling>
          <c:orientation val="minMax"/>
        </c:scaling>
        <c:delete val="1"/>
        <c:axPos val="b"/>
        <c:numFmt formatCode="ge" sourceLinked="1"/>
        <c:majorTickMark val="none"/>
        <c:minorTickMark val="none"/>
        <c:tickLblPos val="none"/>
        <c:crossAx val="237661296"/>
        <c:crosses val="autoZero"/>
        <c:auto val="1"/>
        <c:lblOffset val="100"/>
        <c:baseTimeUnit val="years"/>
      </c:dateAx>
      <c:valAx>
        <c:axId val="23766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660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1170.01</c:v>
                </c:pt>
                <c:pt idx="1">
                  <c:v>770.06</c:v>
                </c:pt>
                <c:pt idx="2">
                  <c:v>969.97</c:v>
                </c:pt>
                <c:pt idx="3">
                  <c:v>1000</c:v>
                </c:pt>
                <c:pt idx="4">
                  <c:v>1070.02</c:v>
                </c:pt>
              </c:numCache>
            </c:numRef>
          </c:val>
        </c:ser>
        <c:dLbls>
          <c:showLegendKey val="0"/>
          <c:showVal val="0"/>
          <c:showCatName val="0"/>
          <c:showSerName val="0"/>
          <c:showPercent val="0"/>
          <c:showBubbleSize val="0"/>
        </c:dLbls>
        <c:gapWidth val="150"/>
        <c:axId val="237670840"/>
        <c:axId val="23767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438.41</c:v>
                </c:pt>
                <c:pt idx="1">
                  <c:v>459.38</c:v>
                </c:pt>
                <c:pt idx="2">
                  <c:v>350.91</c:v>
                </c:pt>
                <c:pt idx="3">
                  <c:v>349.08</c:v>
                </c:pt>
                <c:pt idx="4">
                  <c:v>382.09</c:v>
                </c:pt>
              </c:numCache>
            </c:numRef>
          </c:val>
          <c:smooth val="0"/>
        </c:ser>
        <c:dLbls>
          <c:showLegendKey val="0"/>
          <c:showVal val="0"/>
          <c:showCatName val="0"/>
          <c:showSerName val="0"/>
          <c:showPercent val="0"/>
          <c:showBubbleSize val="0"/>
        </c:dLbls>
        <c:marker val="1"/>
        <c:smooth val="0"/>
        <c:axId val="237670840"/>
        <c:axId val="237671232"/>
      </c:lineChart>
      <c:dateAx>
        <c:axId val="237670840"/>
        <c:scaling>
          <c:orientation val="minMax"/>
        </c:scaling>
        <c:delete val="1"/>
        <c:axPos val="b"/>
        <c:numFmt formatCode="ge" sourceLinked="1"/>
        <c:majorTickMark val="none"/>
        <c:minorTickMark val="none"/>
        <c:tickLblPos val="none"/>
        <c:crossAx val="237671232"/>
        <c:crosses val="autoZero"/>
        <c:auto val="1"/>
        <c:lblOffset val="100"/>
        <c:baseTimeUnit val="years"/>
      </c:dateAx>
      <c:valAx>
        <c:axId val="23767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670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【35.64】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R59"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山口県　周防大島町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H2</v>
      </c>
      <c r="X8" s="70"/>
      <c r="Y8" s="70"/>
      <c r="Z8" s="70"/>
      <c r="AA8" s="70"/>
      <c r="AB8" s="70"/>
      <c r="AC8" s="70"/>
      <c r="AD8" s="3"/>
      <c r="AE8" s="3"/>
      <c r="AF8" s="3"/>
      <c r="AG8" s="3"/>
      <c r="AH8" s="3"/>
      <c r="AI8" s="3"/>
      <c r="AJ8" s="3"/>
      <c r="AK8" s="3"/>
      <c r="AL8" s="64">
        <f>データ!R6</f>
        <v>18078</v>
      </c>
      <c r="AM8" s="64"/>
      <c r="AN8" s="64"/>
      <c r="AO8" s="64"/>
      <c r="AP8" s="64"/>
      <c r="AQ8" s="64"/>
      <c r="AR8" s="64"/>
      <c r="AS8" s="64"/>
      <c r="AT8" s="63">
        <f>データ!S6</f>
        <v>138.09</v>
      </c>
      <c r="AU8" s="63"/>
      <c r="AV8" s="63"/>
      <c r="AW8" s="63"/>
      <c r="AX8" s="63"/>
      <c r="AY8" s="63"/>
      <c r="AZ8" s="63"/>
      <c r="BA8" s="63"/>
      <c r="BB8" s="63">
        <f>データ!T6</f>
        <v>130.91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1.24</v>
      </c>
      <c r="Q10" s="63"/>
      <c r="R10" s="63"/>
      <c r="S10" s="63"/>
      <c r="T10" s="63"/>
      <c r="U10" s="63"/>
      <c r="V10" s="63"/>
      <c r="W10" s="63">
        <f>データ!P6</f>
        <v>88.74</v>
      </c>
      <c r="X10" s="63"/>
      <c r="Y10" s="63"/>
      <c r="Z10" s="63"/>
      <c r="AA10" s="63"/>
      <c r="AB10" s="63"/>
      <c r="AC10" s="63"/>
      <c r="AD10" s="64">
        <f>データ!Q6</f>
        <v>4352</v>
      </c>
      <c r="AE10" s="64"/>
      <c r="AF10" s="64"/>
      <c r="AG10" s="64"/>
      <c r="AH10" s="64"/>
      <c r="AI10" s="64"/>
      <c r="AJ10" s="64"/>
      <c r="AK10" s="2"/>
      <c r="AL10" s="64">
        <f>データ!U6</f>
        <v>222</v>
      </c>
      <c r="AM10" s="64"/>
      <c r="AN10" s="64"/>
      <c r="AO10" s="64"/>
      <c r="AP10" s="64"/>
      <c r="AQ10" s="64"/>
      <c r="AR10" s="64"/>
      <c r="AS10" s="64"/>
      <c r="AT10" s="63">
        <f>データ!V6</f>
        <v>0.1</v>
      </c>
      <c r="AU10" s="63"/>
      <c r="AV10" s="63"/>
      <c r="AW10" s="63"/>
      <c r="AX10" s="63"/>
      <c r="AY10" s="63"/>
      <c r="AZ10" s="63"/>
      <c r="BA10" s="63"/>
      <c r="BB10" s="63">
        <f>データ!W6</f>
        <v>2220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353051</v>
      </c>
      <c r="D6" s="31">
        <f t="shared" si="3"/>
        <v>47</v>
      </c>
      <c r="E6" s="31">
        <f t="shared" si="3"/>
        <v>17</v>
      </c>
      <c r="F6" s="31">
        <f t="shared" si="3"/>
        <v>6</v>
      </c>
      <c r="G6" s="31">
        <f t="shared" si="3"/>
        <v>0</v>
      </c>
      <c r="H6" s="31" t="str">
        <f t="shared" si="3"/>
        <v>山口県　周防大島町</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1.24</v>
      </c>
      <c r="P6" s="32">
        <f t="shared" si="3"/>
        <v>88.74</v>
      </c>
      <c r="Q6" s="32">
        <f t="shared" si="3"/>
        <v>4352</v>
      </c>
      <c r="R6" s="32">
        <f t="shared" si="3"/>
        <v>18078</v>
      </c>
      <c r="S6" s="32">
        <f t="shared" si="3"/>
        <v>138.09</v>
      </c>
      <c r="T6" s="32">
        <f t="shared" si="3"/>
        <v>130.91</v>
      </c>
      <c r="U6" s="32">
        <f t="shared" si="3"/>
        <v>222</v>
      </c>
      <c r="V6" s="32">
        <f t="shared" si="3"/>
        <v>0.1</v>
      </c>
      <c r="W6" s="32">
        <f t="shared" si="3"/>
        <v>2220</v>
      </c>
      <c r="X6" s="33">
        <f>IF(X7="",NA(),X7)</f>
        <v>75.03</v>
      </c>
      <c r="Y6" s="33">
        <f t="shared" ref="Y6:AG6" si="4">IF(Y7="",NA(),Y7)</f>
        <v>62.38</v>
      </c>
      <c r="Z6" s="33">
        <f t="shared" si="4"/>
        <v>60.16</v>
      </c>
      <c r="AA6" s="33">
        <f t="shared" si="4"/>
        <v>59.3</v>
      </c>
      <c r="AB6" s="33">
        <f t="shared" si="4"/>
        <v>59.86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1546.01</v>
      </c>
      <c r="BK6" s="33">
        <f t="shared" si="7"/>
        <v>1723.1</v>
      </c>
      <c r="BL6" s="33">
        <f t="shared" si="7"/>
        <v>827.19</v>
      </c>
      <c r="BM6" s="33">
        <f t="shared" si="7"/>
        <v>817.63</v>
      </c>
      <c r="BN6" s="33">
        <f t="shared" si="7"/>
        <v>830.5</v>
      </c>
      <c r="BO6" s="32" t="str">
        <f>IF(BO7="","",IF(BO7="-","【-】","【"&amp;SUBSTITUTE(TEXT(BO7,"#,##0.00"),"-","△")&amp;"】"))</f>
        <v>【1,078.58】</v>
      </c>
      <c r="BP6" s="33">
        <f>IF(BP7="",NA(),BP7)</f>
        <v>17.489999999999998</v>
      </c>
      <c r="BQ6" s="33">
        <f t="shared" ref="BQ6:BY6" si="8">IF(BQ7="",NA(),BQ7)</f>
        <v>26.89</v>
      </c>
      <c r="BR6" s="33">
        <f t="shared" si="8"/>
        <v>22.4</v>
      </c>
      <c r="BS6" s="33">
        <f t="shared" si="8"/>
        <v>20.91</v>
      </c>
      <c r="BT6" s="33">
        <f t="shared" si="8"/>
        <v>19.57</v>
      </c>
      <c r="BU6" s="33">
        <f t="shared" si="8"/>
        <v>38.049999999999997</v>
      </c>
      <c r="BV6" s="33">
        <f t="shared" si="8"/>
        <v>35.909999999999997</v>
      </c>
      <c r="BW6" s="33">
        <f t="shared" si="8"/>
        <v>45.01</v>
      </c>
      <c r="BX6" s="33">
        <f t="shared" si="8"/>
        <v>46.31</v>
      </c>
      <c r="BY6" s="33">
        <f t="shared" si="8"/>
        <v>43.66</v>
      </c>
      <c r="BZ6" s="32" t="str">
        <f>IF(BZ7="","",IF(BZ7="-","【-】","【"&amp;SUBSTITUTE(TEXT(BZ7,"#,##0.00"),"-","△")&amp;"】"))</f>
        <v>【40.39】</v>
      </c>
      <c r="CA6" s="33">
        <f>IF(CA7="",NA(),CA7)</f>
        <v>1170.01</v>
      </c>
      <c r="CB6" s="33">
        <f t="shared" ref="CB6:CJ6" si="9">IF(CB7="",NA(),CB7)</f>
        <v>770.06</v>
      </c>
      <c r="CC6" s="33">
        <f t="shared" si="9"/>
        <v>969.97</v>
      </c>
      <c r="CD6" s="33">
        <f t="shared" si="9"/>
        <v>1000</v>
      </c>
      <c r="CE6" s="33">
        <f t="shared" si="9"/>
        <v>1070.02</v>
      </c>
      <c r="CF6" s="33">
        <f t="shared" si="9"/>
        <v>438.41</v>
      </c>
      <c r="CG6" s="33">
        <f t="shared" si="9"/>
        <v>459.38</v>
      </c>
      <c r="CH6" s="33">
        <f t="shared" si="9"/>
        <v>350.91</v>
      </c>
      <c r="CI6" s="33">
        <f t="shared" si="9"/>
        <v>349.08</v>
      </c>
      <c r="CJ6" s="33">
        <f t="shared" si="9"/>
        <v>382.09</v>
      </c>
      <c r="CK6" s="32" t="str">
        <f>IF(CK7="","",IF(CK7="-","【-】","【"&amp;SUBSTITUTE(TEXT(CK7,"#,##0.00"),"-","△")&amp;"】"))</f>
        <v>【419.50】</v>
      </c>
      <c r="CL6" s="33">
        <f>IF(CL7="",NA(),CL7)</f>
        <v>52.63</v>
      </c>
      <c r="CM6" s="33">
        <f t="shared" ref="CM6:CU6" si="10">IF(CM7="",NA(),CM7)</f>
        <v>44.35</v>
      </c>
      <c r="CN6" s="33">
        <f t="shared" si="10"/>
        <v>42.61</v>
      </c>
      <c r="CO6" s="33">
        <f t="shared" si="10"/>
        <v>40</v>
      </c>
      <c r="CP6" s="33">
        <f t="shared" si="10"/>
        <v>42.61</v>
      </c>
      <c r="CQ6" s="33">
        <f t="shared" si="10"/>
        <v>31.9</v>
      </c>
      <c r="CR6" s="33">
        <f t="shared" si="10"/>
        <v>32.04</v>
      </c>
      <c r="CS6" s="33">
        <f t="shared" si="10"/>
        <v>38.24</v>
      </c>
      <c r="CT6" s="33">
        <f t="shared" si="10"/>
        <v>39.42</v>
      </c>
      <c r="CU6" s="33">
        <f t="shared" si="10"/>
        <v>39.68</v>
      </c>
      <c r="CV6" s="32" t="str">
        <f>IF(CV7="","",IF(CV7="-","【-】","【"&amp;SUBSTITUTE(TEXT(CV7,"#,##0.00"),"-","△")&amp;"】"))</f>
        <v>【35.64】</v>
      </c>
      <c r="CW6" s="33">
        <f>IF(CW7="",NA(),CW7)</f>
        <v>97.47</v>
      </c>
      <c r="CX6" s="33">
        <f t="shared" ref="CX6:DF6" si="11">IF(CX7="",NA(),CX7)</f>
        <v>97.42</v>
      </c>
      <c r="CY6" s="33">
        <f t="shared" si="11"/>
        <v>97.01</v>
      </c>
      <c r="CZ6" s="33">
        <f t="shared" si="11"/>
        <v>96.89</v>
      </c>
      <c r="DA6" s="33">
        <f t="shared" si="11"/>
        <v>97.75</v>
      </c>
      <c r="DB6" s="33">
        <f t="shared" si="11"/>
        <v>69.69</v>
      </c>
      <c r="DC6" s="33">
        <f t="shared" si="11"/>
        <v>68.86</v>
      </c>
      <c r="DD6" s="33">
        <f t="shared" si="11"/>
        <v>81.84</v>
      </c>
      <c r="DE6" s="33">
        <f t="shared" si="11"/>
        <v>82.97</v>
      </c>
      <c r="DF6" s="33">
        <f t="shared" si="11"/>
        <v>83.95</v>
      </c>
      <c r="DG6" s="32" t="str">
        <f>IF(DG7="","",IF(DG7="-","【-】","【"&amp;SUBSTITUTE(TEXT(DG7,"#,##0.00"),"-","△")&amp;"】"))</f>
        <v>【77.00】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0.26</v>
      </c>
      <c r="EJ6" s="33">
        <f t="shared" si="14"/>
        <v>0.4</v>
      </c>
      <c r="EK6" s="32">
        <f t="shared" si="14"/>
        <v>0</v>
      </c>
      <c r="EL6" s="33">
        <f t="shared" si="14"/>
        <v>0.14000000000000001</v>
      </c>
      <c r="EM6" s="33">
        <f t="shared" si="14"/>
        <v>0.05</v>
      </c>
      <c r="EN6" s="32" t="str">
        <f>IF(EN7="","",IF(EN7="-","【-】","【"&amp;SUBSTITUTE(TEXT(EN7,"#,##0.00"),"-","△")&amp;"】"))</f>
        <v>【0.14】</v>
      </c>
    </row>
    <row r="7" spans="1:144" s="34" customFormat="1">
      <c r="A7" s="26"/>
      <c r="B7" s="35">
        <v>2014</v>
      </c>
      <c r="C7" s="35">
        <v>353051</v>
      </c>
      <c r="D7" s="35">
        <v>47</v>
      </c>
      <c r="E7" s="35">
        <v>17</v>
      </c>
      <c r="F7" s="35">
        <v>6</v>
      </c>
      <c r="G7" s="35">
        <v>0</v>
      </c>
      <c r="H7" s="35" t="s">
        <v>96</v>
      </c>
      <c r="I7" s="35" t="s">
        <v>97</v>
      </c>
      <c r="J7" s="35" t="s">
        <v>98</v>
      </c>
      <c r="K7" s="35" t="s">
        <v>99</v>
      </c>
      <c r="L7" s="35" t="s">
        <v>100</v>
      </c>
      <c r="M7" s="36" t="s">
        <v>101</v>
      </c>
      <c r="N7" s="36" t="s">
        <v>102</v>
      </c>
      <c r="O7" s="36">
        <v>1.24</v>
      </c>
      <c r="P7" s="36">
        <v>88.74</v>
      </c>
      <c r="Q7" s="36">
        <v>4352</v>
      </c>
      <c r="R7" s="36">
        <v>18078</v>
      </c>
      <c r="S7" s="36">
        <v>138.09</v>
      </c>
      <c r="T7" s="36">
        <v>130.91</v>
      </c>
      <c r="U7" s="36">
        <v>222</v>
      </c>
      <c r="V7" s="36">
        <v>0.1</v>
      </c>
      <c r="W7" s="36">
        <v>2220</v>
      </c>
      <c r="X7" s="36">
        <v>75.03</v>
      </c>
      <c r="Y7" s="36">
        <v>62.38</v>
      </c>
      <c r="Z7" s="36">
        <v>60.16</v>
      </c>
      <c r="AA7" s="36">
        <v>59.3</v>
      </c>
      <c r="AB7" s="36">
        <v>59.86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1546.01</v>
      </c>
      <c r="BK7" s="36">
        <v>1723.1</v>
      </c>
      <c r="BL7" s="36">
        <v>827.19</v>
      </c>
      <c r="BM7" s="36">
        <v>817.63</v>
      </c>
      <c r="BN7" s="36">
        <v>830.5</v>
      </c>
      <c r="BO7" s="36">
        <v>1078.58</v>
      </c>
      <c r="BP7" s="36">
        <v>17.489999999999998</v>
      </c>
      <c r="BQ7" s="36">
        <v>26.89</v>
      </c>
      <c r="BR7" s="36">
        <v>22.4</v>
      </c>
      <c r="BS7" s="36">
        <v>20.91</v>
      </c>
      <c r="BT7" s="36">
        <v>19.57</v>
      </c>
      <c r="BU7" s="36">
        <v>38.049999999999997</v>
      </c>
      <c r="BV7" s="36">
        <v>35.909999999999997</v>
      </c>
      <c r="BW7" s="36">
        <v>45.01</v>
      </c>
      <c r="BX7" s="36">
        <v>46.31</v>
      </c>
      <c r="BY7" s="36">
        <v>43.66</v>
      </c>
      <c r="BZ7" s="36">
        <v>40.39</v>
      </c>
      <c r="CA7" s="36">
        <v>1170.01</v>
      </c>
      <c r="CB7" s="36">
        <v>770.06</v>
      </c>
      <c r="CC7" s="36">
        <v>969.97</v>
      </c>
      <c r="CD7" s="36">
        <v>1000</v>
      </c>
      <c r="CE7" s="36">
        <v>1070.02</v>
      </c>
      <c r="CF7" s="36">
        <v>438.41</v>
      </c>
      <c r="CG7" s="36">
        <v>459.38</v>
      </c>
      <c r="CH7" s="36">
        <v>350.91</v>
      </c>
      <c r="CI7" s="36">
        <v>349.08</v>
      </c>
      <c r="CJ7" s="36">
        <v>382.09</v>
      </c>
      <c r="CK7" s="36">
        <v>419.5</v>
      </c>
      <c r="CL7" s="36">
        <v>52.63</v>
      </c>
      <c r="CM7" s="36">
        <v>44.35</v>
      </c>
      <c r="CN7" s="36">
        <v>42.61</v>
      </c>
      <c r="CO7" s="36">
        <v>40</v>
      </c>
      <c r="CP7" s="36">
        <v>42.61</v>
      </c>
      <c r="CQ7" s="36">
        <v>31.9</v>
      </c>
      <c r="CR7" s="36">
        <v>32.04</v>
      </c>
      <c r="CS7" s="36">
        <v>38.24</v>
      </c>
      <c r="CT7" s="36">
        <v>39.42</v>
      </c>
      <c r="CU7" s="36">
        <v>39.68</v>
      </c>
      <c r="CV7" s="36">
        <v>35.64</v>
      </c>
      <c r="CW7" s="36">
        <v>97.47</v>
      </c>
      <c r="CX7" s="36">
        <v>97.42</v>
      </c>
      <c r="CY7" s="36">
        <v>97.01</v>
      </c>
      <c r="CZ7" s="36">
        <v>96.89</v>
      </c>
      <c r="DA7" s="36">
        <v>97.75</v>
      </c>
      <c r="DB7" s="36">
        <v>69.69</v>
      </c>
      <c r="DC7" s="36">
        <v>68.86</v>
      </c>
      <c r="DD7" s="36">
        <v>81.84</v>
      </c>
      <c r="DE7" s="36">
        <v>82.97</v>
      </c>
      <c r="DF7" s="36">
        <v>83.95</v>
      </c>
      <c r="DG7" s="36">
        <v>77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0.26</v>
      </c>
      <c r="EJ7" s="36">
        <v>0.4</v>
      </c>
      <c r="EK7" s="36">
        <v>0</v>
      </c>
      <c r="EL7" s="36">
        <v>0.14000000000000001</v>
      </c>
      <c r="EM7" s="36">
        <v>0.05</v>
      </c>
      <c r="EN7" s="36">
        <v>0.14000000000000001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2016-02-03T09:21:07Z</dcterms:created>
  <dcterms:modified xsi:type="dcterms:W3CDTF">2016-02-19T05:36:48Z</dcterms:modified>
  <cp:category/>
</cp:coreProperties>
</file>