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D10" i="5" l="1"/>
  <c r="E10" i="5"/>
  <c r="C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<sst xmlns="http://schemas.openxmlformats.org/spreadsheetml/2006/main" count="226" uniqueCount="111">
  <si>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</si>
  <si>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</si>
  <si>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</si>
  <si>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</si>
  <si>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</si>
  <si>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</si>
  <si>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</si>
  <si>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</si>
  <si>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</si>
  <si>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</si>
  <si>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</si>
  <si>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</si>
  <si>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</si>
  <si>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</si>
  <si>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</si>
  <si>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</si>
  <si>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</si>
  <si>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</si>
  <si>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</si>
  <si>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</si>
  <si>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</si>
  <si>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</si>
  <si>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</si>
  <si>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</si>
  <si>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</si>
  <si>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</si>
  <si>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</si>
  <si>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</si>
  <si>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</si>
  <si>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</si>
  <si>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</si>
  <si>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</si>
  <si>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</si>
  <si>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</si>
  <si>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</si>
  <si>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</si>
  <si>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</si>
  <si>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</si>
  <si>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</si>
  <si>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</si>
  <si>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</si>
  <si>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</si>
  <si>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</si>
  <si>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</si>
  <si>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</si>
  <si>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</si>
  <si>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</si>
  <si>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</si>
  <si>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</si>
  <si>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</si>
  <si>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</si>
  <si>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</si>
  <si>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</si>
  <si>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</si>
  <si>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</si>
  <si>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</si>
  <si>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</si>
  <si>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</si>
  <si>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</si>
  <si>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</si>
  <si>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</si>
  <si>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</si>
  <si>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</si>
  <si>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</si>
  <si>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</si>
  <si>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</si>
  <si>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</si>
  <si>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</si>
  <si>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</si>
  <si>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</si>
  <si>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</si>
  <si>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</si>
  <si>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</si>
  <si>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</si>
  <si>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</si>
  <si>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</si>
  <si>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</si>
  <si>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</si>
  <si>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</si>
  <si>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</si>
  <si>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</si>
  <si>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</si>
  <si>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</si>
  <si>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</si>
  <si>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</si>
  <si>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</si>
  <si>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</si>
  <si>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</si>
  <si>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</si>
  <si>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</si>
  <si>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</si>
  <si>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</si>
  <si>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</si>
  <si>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</si>
  <si>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</si>
  <si>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</si>
  <si>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田布施町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</si>
  <si>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</si>
  <si>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</si>
  <si>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</si>
  <si>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</si>
  <si>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</si>
  <si>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</si>
  <si>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</si>
  <si>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</si>
  <si>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</si>
  <si>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</si>
  <si>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</si>
  <si>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③管渠改善率
　長寿命化については、未実施である。
　今後、長寿命化計画を策定し、計画的に老朽化施設の改善に努め、管渠改善率向上を目指していく。
</t>
    <phoneticPr fontId="4"/>
  </si>
  <si>
    <t xml:space="preserve">経営の安定化を図るため、財源の確保と経費の節減合理化を実施し、健全な下水道事業経営を目指していく。
●財源の確保
①民間が開発する団地等の下水道接続促進
②処理区域内の未接続家屋の下水道接続促進
③使用料金の収納率維持
●経費の節減合理化
① 事業計画の見直し（平成27年度に策定予定）
② 維持管理費の経費見直しを定期的に行うことによる経済的な維持管理と経費節減
</t>
    <phoneticPr fontId="4"/>
  </si>
  <si>
    <t xml:space="preserve">　本町は、人口密集地が分散しているという地理的条件により建設コストや維持管理費が割高となる。それに伴い汚水処理費も高くなり、⑥汚水処理原価が高くなるとともに⑤経費回収率も悪くなっている。また、普及率も思うように向上しないため、料金収入(有収水量)も緩やかな増加となっている。
①収益的収支比率
　概ね70％前後で推移している。
　24～26年度で比率が下がっているのは、地方債償還金が増加したためである。
④企業債残高対事業規模比率
　企業債残高が減少しているため、比率も年々減少している。しかし、建設コストが割高であり、企業債依存度も高いため、類似団体と比較すると高い。
⑤経費回収率
　料金収入の増加により、回収率も年々増加しているが、類似団体と比較すると低い。
⑥汚水処理原価
　大きな変化はないが、類似団体と比較すると高い。
⑧水洗化率
　処理区域内の水洗化が順調に進んできているため、年々上昇している。また、類似団体と比較しても高い。
</t>
    <rPh sb="219" eb="221">
      <t>キギョウ</t>
    </rPh>
    <rPh sb="221" eb="222">
      <t>サイ</t>
    </rPh>
    <rPh sb="222" eb="224">
      <t>ザンダカ</t>
    </rPh>
    <rPh sb="225" eb="227">
      <t>ゲンショウ</t>
    </rPh>
    <rPh sb="234" eb="236">
      <t>ヒリツ</t>
    </rPh>
    <rPh sb="250" eb="252">
      <t>ケンセツ</t>
    </rPh>
    <rPh sb="256" eb="258">
      <t>ワリダカ</t>
    </rPh>
    <rPh sb="262" eb="264">
      <t>キギョウ</t>
    </rPh>
    <rPh sb="264" eb="265">
      <t>サイ</t>
    </rPh>
    <rPh sb="265" eb="268">
      <t>イゾンド</t>
    </rPh>
    <rPh sb="269" eb="270">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</si>
</sst>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00768"/>
        <c:axId val="917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88000768"/>
        <c:axId val="91754880"/>
      </c:lineChart>
      <c:dateAx>
        <c:axId val="88000768"/>
        <c:scaling>
          <c:orientation val="minMax"/>
        </c:scaling>
        <c:delete val="1"/>
        <c:axPos val="b"/>
        <c:numFmt formatCode="ge" sourceLinked="1"/>
        <c:majorTickMark val="none"/>
        <c:minorTickMark val="none"/>
        <c:tickLblPos val="none"/>
        <c:crossAx val="91754880"/>
        <c:crosses val="autoZero"/>
        <c:auto val="1"/>
        <c:lblOffset val="100"/>
        <c:baseTimeUnit val="years"/>
      </c:dateAx>
      <c:valAx>
        <c:axId val="917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162752"/>
        <c:axId val="991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99162752"/>
        <c:axId val="99181312"/>
      </c:lineChart>
      <c:dateAx>
        <c:axId val="99162752"/>
        <c:scaling>
          <c:orientation val="minMax"/>
        </c:scaling>
        <c:delete val="1"/>
        <c:axPos val="b"/>
        <c:numFmt formatCode="ge" sourceLinked="1"/>
        <c:majorTickMark val="none"/>
        <c:minorTickMark val="none"/>
        <c:tickLblPos val="none"/>
        <c:crossAx val="99181312"/>
        <c:crosses val="autoZero"/>
        <c:auto val="1"/>
        <c:lblOffset val="100"/>
        <c:baseTimeUnit val="years"/>
      </c:dateAx>
      <c:valAx>
        <c:axId val="991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92.29</c:v>
                </c:pt>
                <c:pt idx="1">
                  <c:v>93.86</c:v>
                </c:pt>
                <c:pt idx="2">
                  <c:v>95.73</c:v>
                </c:pt>
                <c:pt idx="3">
                  <c:v>96.66</c:v>
                </c:pt>
                <c:pt idx="4">
                  <c:v>97.58</c:v>
                </c:pt>
              </c:numCache>
            </c:numRef>
          </c:val>
        </c:ser>
        <c:dLbls>
          <c:showLegendKey val="0"/>
          <c:showVal val="0"/>
          <c:showCatName val="0"/>
          <c:showSerName val="0"/>
          <c:showPercent val="0"/>
          <c:showBubbleSize val="0"/>
        </c:dLbls>
        <c:gapWidth val="150"/>
        <c:axId val="99199232"/>
        <c:axId val="992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99199232"/>
        <c:axId val="99201408"/>
      </c:lineChart>
      <c:dateAx>
        <c:axId val="99199232"/>
        <c:scaling>
          <c:orientation val="minMax"/>
        </c:scaling>
        <c:delete val="1"/>
        <c:axPos val="b"/>
        <c:numFmt formatCode="ge" sourceLinked="1"/>
        <c:majorTickMark val="none"/>
        <c:minorTickMark val="none"/>
        <c:tickLblPos val="none"/>
        <c:crossAx val="99201408"/>
        <c:crosses val="autoZero"/>
        <c:auto val="1"/>
        <c:lblOffset val="100"/>
        <c:baseTimeUnit val="years"/>
      </c:dateAx>
      <c:valAx>
        <c:axId val="992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70.16</c:v>
                </c:pt>
                <c:pt idx="1">
                  <c:v>66.91</c:v>
                </c:pt>
                <c:pt idx="2">
                  <c:v>70.349999999999994</c:v>
                </c:pt>
                <c:pt idx="3">
                  <c:v>69.61</c:v>
                </c:pt>
                <c:pt idx="4">
                  <c:v>69.13</c:v>
                </c:pt>
              </c:numCache>
            </c:numRef>
          </c:val>
        </c:ser>
        <c:dLbls>
          <c:showLegendKey val="0"/>
          <c:showVal val="0"/>
          <c:showCatName val="0"/>
          <c:showSerName val="0"/>
          <c:showPercent val="0"/>
          <c:showBubbleSize val="0"/>
        </c:dLbls>
        <c:gapWidth val="150"/>
        <c:axId val="91785088"/>
        <c:axId val="917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85088"/>
        <c:axId val="91799552"/>
      </c:lineChart>
      <c:dateAx>
        <c:axId val="91785088"/>
        <c:scaling>
          <c:orientation val="minMax"/>
        </c:scaling>
        <c:delete val="1"/>
        <c:axPos val="b"/>
        <c:numFmt formatCode="ge" sourceLinked="1"/>
        <c:majorTickMark val="none"/>
        <c:minorTickMark val="none"/>
        <c:tickLblPos val="none"/>
        <c:crossAx val="91799552"/>
        <c:crosses val="autoZero"/>
        <c:auto val="1"/>
        <c:lblOffset val="100"/>
        <c:baseTimeUnit val="years"/>
      </c:dateAx>
      <c:valAx>
        <c:axId val="917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02144"/>
        <c:axId val="985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02144"/>
        <c:axId val="98504064"/>
      </c:lineChart>
      <c:dateAx>
        <c:axId val="98502144"/>
        <c:scaling>
          <c:orientation val="minMax"/>
        </c:scaling>
        <c:delete val="1"/>
        <c:axPos val="b"/>
        <c:numFmt formatCode="ge" sourceLinked="1"/>
        <c:majorTickMark val="none"/>
        <c:minorTickMark val="none"/>
        <c:tickLblPos val="none"/>
        <c:crossAx val="98504064"/>
        <c:crosses val="autoZero"/>
        <c:auto val="1"/>
        <c:lblOffset val="100"/>
        <c:baseTimeUnit val="years"/>
      </c:dateAx>
      <c:valAx>
        <c:axId val="985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55008"/>
        <c:axId val="985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55008"/>
        <c:axId val="98556928"/>
      </c:lineChart>
      <c:dateAx>
        <c:axId val="98555008"/>
        <c:scaling>
          <c:orientation val="minMax"/>
        </c:scaling>
        <c:delete val="1"/>
        <c:axPos val="b"/>
        <c:numFmt formatCode="ge" sourceLinked="1"/>
        <c:majorTickMark val="none"/>
        <c:minorTickMark val="none"/>
        <c:tickLblPos val="none"/>
        <c:crossAx val="98556928"/>
        <c:crosses val="autoZero"/>
        <c:auto val="1"/>
        <c:lblOffset val="100"/>
        <c:baseTimeUnit val="years"/>
      </c:dateAx>
      <c:valAx>
        <c:axId val="985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93408"/>
        <c:axId val="985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93408"/>
        <c:axId val="98599680"/>
      </c:lineChart>
      <c:dateAx>
        <c:axId val="98593408"/>
        <c:scaling>
          <c:orientation val="minMax"/>
        </c:scaling>
        <c:delete val="1"/>
        <c:axPos val="b"/>
        <c:numFmt formatCode="ge" sourceLinked="1"/>
        <c:majorTickMark val="none"/>
        <c:minorTickMark val="none"/>
        <c:tickLblPos val="none"/>
        <c:crossAx val="98599680"/>
        <c:crosses val="autoZero"/>
        <c:auto val="1"/>
        <c:lblOffset val="100"/>
        <c:baseTimeUnit val="years"/>
      </c:dateAx>
      <c:valAx>
        <c:axId val="985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29888"/>
        <c:axId val="987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29888"/>
        <c:axId val="98701696"/>
      </c:lineChart>
      <c:dateAx>
        <c:axId val="98629888"/>
        <c:scaling>
          <c:orientation val="minMax"/>
        </c:scaling>
        <c:delete val="1"/>
        <c:axPos val="b"/>
        <c:numFmt formatCode="ge" sourceLinked="1"/>
        <c:majorTickMark val="none"/>
        <c:minorTickMark val="none"/>
        <c:tickLblPos val="none"/>
        <c:crossAx val="98701696"/>
        <c:crosses val="autoZero"/>
        <c:auto val="1"/>
        <c:lblOffset val="100"/>
        <c:baseTimeUnit val="years"/>
      </c:dateAx>
      <c:valAx>
        <c:axId val="987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2115.06</c:v>
                </c:pt>
                <c:pt idx="1">
                  <c:v>1990.66</c:v>
                </c:pt>
                <c:pt idx="2">
                  <c:v>1891.83</c:v>
                </c:pt>
                <c:pt idx="3">
                  <c:v>1823.88</c:v>
                </c:pt>
                <c:pt idx="4">
                  <c:v>1777.1</c:v>
                </c:pt>
              </c:numCache>
            </c:numRef>
          </c:val>
        </c:ser>
        <c:dLbls>
          <c:showLegendKey val="0"/>
          <c:showVal val="0"/>
          <c:showCatName val="0"/>
          <c:showSerName val="0"/>
          <c:showPercent val="0"/>
          <c:showBubbleSize val="0"/>
        </c:dLbls>
        <c:gapWidth val="150"/>
        <c:axId val="98727808"/>
        <c:axId val="987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98727808"/>
        <c:axId val="98742272"/>
      </c:lineChart>
      <c:dateAx>
        <c:axId val="98727808"/>
        <c:scaling>
          <c:orientation val="minMax"/>
        </c:scaling>
        <c:delete val="1"/>
        <c:axPos val="b"/>
        <c:numFmt formatCode="ge" sourceLinked="1"/>
        <c:majorTickMark val="none"/>
        <c:minorTickMark val="none"/>
        <c:tickLblPos val="none"/>
        <c:crossAx val="98742272"/>
        <c:crosses val="autoZero"/>
        <c:auto val="1"/>
        <c:lblOffset val="100"/>
        <c:baseTimeUnit val="years"/>
      </c:dateAx>
      <c:valAx>
        <c:axId val="987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51.63</c:v>
                </c:pt>
                <c:pt idx="1">
                  <c:v>52.81</c:v>
                </c:pt>
                <c:pt idx="2">
                  <c:v>53.76</c:v>
                </c:pt>
                <c:pt idx="3">
                  <c:v>54.53</c:v>
                </c:pt>
                <c:pt idx="4">
                  <c:v>54.64</c:v>
                </c:pt>
              </c:numCache>
            </c:numRef>
          </c:val>
        </c:ser>
        <c:dLbls>
          <c:showLegendKey val="0"/>
          <c:showVal val="0"/>
          <c:showCatName val="0"/>
          <c:showSerName val="0"/>
          <c:showPercent val="0"/>
          <c:showBubbleSize val="0"/>
        </c:dLbls>
        <c:gapWidth val="150"/>
        <c:axId val="98776576"/>
        <c:axId val="987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98776576"/>
        <c:axId val="98778496"/>
      </c:lineChart>
      <c:dateAx>
        <c:axId val="98776576"/>
        <c:scaling>
          <c:orientation val="minMax"/>
        </c:scaling>
        <c:delete val="1"/>
        <c:axPos val="b"/>
        <c:numFmt formatCode="ge" sourceLinked="1"/>
        <c:majorTickMark val="none"/>
        <c:minorTickMark val="none"/>
        <c:tickLblPos val="none"/>
        <c:crossAx val="98778496"/>
        <c:crosses val="autoZero"/>
        <c:auto val="1"/>
        <c:lblOffset val="100"/>
        <c:baseTimeUnit val="years"/>
      </c:dateAx>
      <c:valAx>
        <c:axId val="987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385.94</c:v>
                </c:pt>
                <c:pt idx="1">
                  <c:v>378.55</c:v>
                </c:pt>
                <c:pt idx="2">
                  <c:v>369.25</c:v>
                </c:pt>
                <c:pt idx="3">
                  <c:v>365.51</c:v>
                </c:pt>
                <c:pt idx="4">
                  <c:v>372.7</c:v>
                </c:pt>
              </c:numCache>
            </c:numRef>
          </c:val>
        </c:ser>
        <c:dLbls>
          <c:showLegendKey val="0"/>
          <c:showVal val="0"/>
          <c:showCatName val="0"/>
          <c:showSerName val="0"/>
          <c:showPercent val="0"/>
          <c:showBubbleSize val="0"/>
        </c:dLbls>
        <c:gapWidth val="150"/>
        <c:axId val="98794496"/>
        <c:axId val="98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98794496"/>
        <c:axId val="98817152"/>
      </c:lineChart>
      <c:dateAx>
        <c:axId val="98794496"/>
        <c:scaling>
          <c:orientation val="minMax"/>
        </c:scaling>
        <c:delete val="1"/>
        <c:axPos val="b"/>
        <c:numFmt formatCode="ge" sourceLinked="1"/>
        <c:majorTickMark val="none"/>
        <c:minorTickMark val="none"/>
        <c:tickLblPos val="none"/>
        <c:crossAx val="98817152"/>
        <c:crosses val="autoZero"/>
        <c:auto val="1"/>
        <c:lblOffset val="100"/>
        <c:baseTimeUnit val="years"/>
      </c:dateAx>
      <c:valAx>
        <c:axId val="98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3" zoomScaleNormal="100" workbookViewId="0">
      <selection activeCell="CB21" sqref="CB2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田布施町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15871</v>
      </c>
      <c r="AM8" s="47"/>
      <c r="AN8" s="47"/>
      <c r="AO8" s="47"/>
      <c r="AP8" s="47"/>
      <c r="AQ8" s="47"/>
      <c r="AR8" s="47"/>
      <c r="AS8" s="47"/>
      <c r="AT8" s="43">
        <f>データ!S6</f>
        <v>50.42</v>
      </c>
      <c r="AU8" s="43"/>
      <c r="AV8" s="43"/>
      <c r="AW8" s="43"/>
      <c r="AX8" s="43"/>
      <c r="AY8" s="43"/>
      <c r="AZ8" s="43"/>
      <c r="BA8" s="43"/>
      <c r="BB8" s="43">
        <f>データ!T6</f>
        <v>314.77999999999997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45.39</v>
      </c>
      <c r="Q10" s="43"/>
      <c r="R10" s="43"/>
      <c r="S10" s="43"/>
      <c r="T10" s="43"/>
      <c r="U10" s="43"/>
      <c r="V10" s="43"/>
      <c r="W10" s="43">
        <f>データ!P6</f>
        <v>95.9</v>
      </c>
      <c r="X10" s="43"/>
      <c r="Y10" s="43"/>
      <c r="Z10" s="43"/>
      <c r="AA10" s="43"/>
      <c r="AB10" s="43"/>
      <c r="AC10" s="43"/>
      <c r="AD10" s="47">
        <f>データ!Q6</f>
        <v>3866</v>
      </c>
      <c r="AE10" s="47"/>
      <c r="AF10" s="47"/>
      <c r="AG10" s="47"/>
      <c r="AH10" s="47"/>
      <c r="AI10" s="47"/>
      <c r="AJ10" s="47"/>
      <c r="AK10" s="2"/>
      <c r="AL10" s="47">
        <f>データ!U6</f>
        <v>7162</v>
      </c>
      <c r="AM10" s="47"/>
      <c r="AN10" s="47"/>
      <c r="AO10" s="47"/>
      <c r="AP10" s="47"/>
      <c r="AQ10" s="47"/>
      <c r="AR10" s="47"/>
      <c r="AS10" s="47"/>
      <c r="AT10" s="43">
        <f>データ!V6</f>
        <v>2.66</v>
      </c>
      <c r="AU10" s="43"/>
      <c r="AV10" s="43"/>
      <c r="AW10" s="43"/>
      <c r="AX10" s="43"/>
      <c r="AY10" s="43"/>
      <c r="AZ10" s="43"/>
      <c r="BA10" s="43"/>
      <c r="BB10" s="43">
        <f>データ!W6</f>
        <v>2692.48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353434</v>
      </c>
      <c r="D6" s="31">
        <f t="shared" si="3"/>
        <v>47</v>
      </c>
      <c r="E6" s="31">
        <f t="shared" si="3"/>
        <v>17</v>
      </c>
      <c r="F6" s="31">
        <f t="shared" si="3"/>
        <v>1</v>
      </c>
      <c r="G6" s="31">
        <f t="shared" si="3"/>
        <v>0</v>
      </c>
      <c r="H6" s="31" t="str">
        <f t="shared" si="3"/>
        <v>山口県　田布施町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45.39</v>
      </c>
      <c r="P6" s="32">
        <f t="shared" si="3"/>
        <v>95.9</v>
      </c>
      <c r="Q6" s="32">
        <f t="shared" si="3"/>
        <v>3866</v>
      </c>
      <c r="R6" s="32">
        <f t="shared" si="3"/>
        <v>15871</v>
      </c>
      <c r="S6" s="32">
        <f t="shared" si="3"/>
        <v>50.42</v>
      </c>
      <c r="T6" s="32">
        <f t="shared" si="3"/>
        <v>314.77999999999997</v>
      </c>
      <c r="U6" s="32">
        <f t="shared" si="3"/>
        <v>7162</v>
      </c>
      <c r="V6" s="32">
        <f t="shared" si="3"/>
        <v>2.66</v>
      </c>
      <c r="W6" s="32">
        <f t="shared" si="3"/>
        <v>2692.48</v>
      </c>
      <c r="X6" s="33">
        <f>IF(X7="",NA(),X7)</f>
        <v>70.16</v>
      </c>
      <c r="Y6" s="33">
        <f t="shared" ref="Y6:AG6" si="4">IF(Y7="",NA(),Y7)</f>
        <v>66.91</v>
      </c>
      <c r="Z6" s="33">
        <f t="shared" si="4"/>
        <v>70.349999999999994</v>
      </c>
      <c r="AA6" s="33">
        <f t="shared" si="4"/>
        <v>69.61</v>
      </c>
      <c r="AB6" s="33">
        <f t="shared" si="4"/>
        <v>69.13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2115.06</v>
      </c>
      <c r="BF6" s="33">
        <f t="shared" ref="BF6:BN6" si="7">IF(BF7="",NA(),BF7)</f>
        <v>1990.66</v>
      </c>
      <c r="BG6" s="33">
        <f t="shared" si="7"/>
        <v>1891.83</v>
      </c>
      <c r="BH6" s="33">
        <f t="shared" si="7"/>
        <v>1823.88</v>
      </c>
      <c r="BI6" s="33">
        <f t="shared" si="7"/>
        <v>1777.1</v>
      </c>
      <c r="BJ6" s="33">
        <f t="shared" si="7"/>
        <v>1882.66</v>
      </c>
      <c r="BK6" s="33">
        <f t="shared" si="7"/>
        <v>1334.01</v>
      </c>
      <c r="BL6" s="33">
        <f t="shared" si="7"/>
        <v>1273.52</v>
      </c>
      <c r="BM6" s="33">
        <f t="shared" si="7"/>
        <v>1209.95</v>
      </c>
      <c r="BN6" s="33">
        <f t="shared" si="7"/>
        <v>1136.5</v>
      </c>
      <c r="BO6" s="32" t="str">
        <f>IF(BO7="","",IF(BO7="-","【-】","【"&amp;SUBSTITUTE(TEXT(BO7,"#,##0.00"),"-","△")&amp;"】"))</f>
        <v>【776.35】</v>
      </c>
      <c r="BP6" s="33">
        <f>IF(BP7="",NA(),BP7)</f>
        <v>51.63</v>
      </c>
      <c r="BQ6" s="33">
        <f t="shared" ref="BQ6:BY6" si="8">IF(BQ7="",NA(),BQ7)</f>
        <v>52.81</v>
      </c>
      <c r="BR6" s="33">
        <f t="shared" si="8"/>
        <v>53.76</v>
      </c>
      <c r="BS6" s="33">
        <f t="shared" si="8"/>
        <v>54.53</v>
      </c>
      <c r="BT6" s="33">
        <f t="shared" si="8"/>
        <v>54.64</v>
      </c>
      <c r="BU6" s="33">
        <f t="shared" si="8"/>
        <v>54.67</v>
      </c>
      <c r="BV6" s="33">
        <f t="shared" si="8"/>
        <v>67.14</v>
      </c>
      <c r="BW6" s="33">
        <f t="shared" si="8"/>
        <v>67.849999999999994</v>
      </c>
      <c r="BX6" s="33">
        <f t="shared" si="8"/>
        <v>69.48</v>
      </c>
      <c r="BY6" s="33">
        <f t="shared" si="8"/>
        <v>71.650000000000006</v>
      </c>
      <c r="BZ6" s="32" t="str">
        <f>IF(BZ7="","",IF(BZ7="-","【-】","【"&amp;SUBSTITUTE(TEXT(BZ7,"#,##0.00"),"-","△")&amp;"】"))</f>
        <v>【96.57】</v>
      </c>
      <c r="CA6" s="33">
        <f>IF(CA7="",NA(),CA7)</f>
        <v>385.94</v>
      </c>
      <c r="CB6" s="33">
        <f t="shared" ref="CB6:CJ6" si="9">IF(CB7="",NA(),CB7)</f>
        <v>378.55</v>
      </c>
      <c r="CC6" s="33">
        <f t="shared" si="9"/>
        <v>369.25</v>
      </c>
      <c r="CD6" s="33">
        <f t="shared" si="9"/>
        <v>365.51</v>
      </c>
      <c r="CE6" s="33">
        <f t="shared" si="9"/>
        <v>372.7</v>
      </c>
      <c r="CF6" s="33">
        <f t="shared" si="9"/>
        <v>290.26</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53.79</v>
      </c>
      <c r="CS6" s="33">
        <f t="shared" si="10"/>
        <v>55.41</v>
      </c>
      <c r="CT6" s="33">
        <f t="shared" si="10"/>
        <v>55.81</v>
      </c>
      <c r="CU6" s="33">
        <f t="shared" si="10"/>
        <v>54.44</v>
      </c>
      <c r="CV6" s="32" t="str">
        <f>IF(CV7="","",IF(CV7="-","【-】","【"&amp;SUBSTITUTE(TEXT(CV7,"#,##0.00"),"-","△")&amp;"】"))</f>
        <v>【60.35】</v>
      </c>
      <c r="CW6" s="33">
        <f>IF(CW7="",NA(),CW7)</f>
        <v>92.29</v>
      </c>
      <c r="CX6" s="33">
        <f t="shared" ref="CX6:DF6" si="11">IF(CX7="",NA(),CX7)</f>
        <v>93.86</v>
      </c>
      <c r="CY6" s="33">
        <f t="shared" si="11"/>
        <v>95.73</v>
      </c>
      <c r="CZ6" s="33">
        <f t="shared" si="11"/>
        <v>96.66</v>
      </c>
      <c r="DA6" s="33">
        <f t="shared" si="11"/>
        <v>97.58</v>
      </c>
      <c r="DB6" s="33">
        <f t="shared" si="11"/>
        <v>65.66</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353434</v>
      </c>
      <c r="D7" s="35">
        <v>47</v>
      </c>
      <c r="E7" s="35">
        <v>17</v>
      </c>
      <c r="F7" s="35">
        <v>1</v>
      </c>
      <c r="G7" s="35">
        <v>0</v>
      </c>
      <c r="H7" s="35" t="s">
        <v>96</v>
      </c>
      <c r="I7" s="35" t="s">
        <v>97</v>
      </c>
      <c r="J7" s="35" t="s">
        <v>98</v>
      </c>
      <c r="K7" s="35" t="s">
        <v>99</v>
      </c>
      <c r="L7" s="35" t="s">
        <v>100</v>
      </c>
      <c r="M7" s="36" t="s">
        <v>101</v>
      </c>
      <c r="N7" s="36" t="s">
        <v>102</v>
      </c>
      <c r="O7" s="36">
        <v>45.39</v>
      </c>
      <c r="P7" s="36">
        <v>95.9</v>
      </c>
      <c r="Q7" s="36">
        <v>3866</v>
      </c>
      <c r="R7" s="36">
        <v>15871</v>
      </c>
      <c r="S7" s="36">
        <v>50.42</v>
      </c>
      <c r="T7" s="36">
        <v>314.77999999999997</v>
      </c>
      <c r="U7" s="36">
        <v>7162</v>
      </c>
      <c r="V7" s="36">
        <v>2.66</v>
      </c>
      <c r="W7" s="36">
        <v>2692.48</v>
      </c>
      <c r="X7" s="36">
        <v>70.16</v>
      </c>
      <c r="Y7" s="36">
        <v>66.91</v>
      </c>
      <c r="Z7" s="36">
        <v>70.349999999999994</v>
      </c>
      <c r="AA7" s="36">
        <v>69.61</v>
      </c>
      <c r="AB7" s="36">
        <v>69.13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2115.06</v>
      </c>
      <c r="BF7" s="36">
        <v>1990.66</v>
      </c>
      <c r="BG7" s="36">
        <v>1891.83</v>
      </c>
      <c r="BH7" s="36">
        <v>1823.88</v>
      </c>
      <c r="BI7" s="36">
        <v>1777.1</v>
      </c>
      <c r="BJ7" s="36">
        <v>1882.66</v>
      </c>
      <c r="BK7" s="36">
        <v>1334.01</v>
      </c>
      <c r="BL7" s="36">
        <v>1273.52</v>
      </c>
      <c r="BM7" s="36">
        <v>1209.95</v>
      </c>
      <c r="BN7" s="36">
        <v>1136.5</v>
      </c>
      <c r="BO7" s="36">
        <v>776.35</v>
      </c>
      <c r="BP7" s="36">
        <v>51.63</v>
      </c>
      <c r="BQ7" s="36">
        <v>52.81</v>
      </c>
      <c r="BR7" s="36">
        <v>53.76</v>
      </c>
      <c r="BS7" s="36">
        <v>54.53</v>
      </c>
      <c r="BT7" s="36">
        <v>54.64</v>
      </c>
      <c r="BU7" s="36">
        <v>54.67</v>
      </c>
      <c r="BV7" s="36">
        <v>67.14</v>
      </c>
      <c r="BW7" s="36">
        <v>67.849999999999994</v>
      </c>
      <c r="BX7" s="36">
        <v>69.48</v>
      </c>
      <c r="BY7" s="36">
        <v>71.650000000000006</v>
      </c>
      <c r="BZ7" s="36">
        <v>96.57</v>
      </c>
      <c r="CA7" s="36">
        <v>385.94</v>
      </c>
      <c r="CB7" s="36">
        <v>378.55</v>
      </c>
      <c r="CC7" s="36">
        <v>369.25</v>
      </c>
      <c r="CD7" s="36">
        <v>365.51</v>
      </c>
      <c r="CE7" s="36">
        <v>372.7</v>
      </c>
      <c r="CF7" s="36">
        <v>290.26</v>
      </c>
      <c r="CG7" s="36">
        <v>224.83</v>
      </c>
      <c r="CH7" s="36">
        <v>224.94</v>
      </c>
      <c r="CI7" s="36">
        <v>220.67</v>
      </c>
      <c r="CJ7" s="36">
        <v>217.82</v>
      </c>
      <c r="CK7" s="36">
        <v>142.28</v>
      </c>
      <c r="CL7" s="36" t="s">
        <v>101</v>
      </c>
      <c r="CM7" s="36" t="s">
        <v>101</v>
      </c>
      <c r="CN7" s="36" t="s">
        <v>101</v>
      </c>
      <c r="CO7" s="36" t="s">
        <v>101</v>
      </c>
      <c r="CP7" s="36" t="s">
        <v>101</v>
      </c>
      <c r="CQ7" s="36">
        <v>39.770000000000003</v>
      </c>
      <c r="CR7" s="36">
        <v>53.79</v>
      </c>
      <c r="CS7" s="36">
        <v>55.41</v>
      </c>
      <c r="CT7" s="36">
        <v>55.81</v>
      </c>
      <c r="CU7" s="36">
        <v>54.44</v>
      </c>
      <c r="CV7" s="36">
        <v>60.35</v>
      </c>
      <c r="CW7" s="36">
        <v>92.29</v>
      </c>
      <c r="CX7" s="36">
        <v>93.86</v>
      </c>
      <c r="CY7" s="36">
        <v>95.73</v>
      </c>
      <c r="CZ7" s="36">
        <v>96.66</v>
      </c>
      <c r="DA7" s="36">
        <v>97.58</v>
      </c>
      <c r="DB7" s="36">
        <v>65.66</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端末ユーザ 36</cp:lastModifiedBy>
  <dcterms:created xsi:type="dcterms:W3CDTF">2016-02-03T08:56:28Z</dcterms:created>
  <dcterms:modified xsi:type="dcterms:W3CDTF">2016-02-12T05:41:24Z</dcterms:modified>
</cp:coreProperties>
</file>