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<sst xmlns="http://schemas.openxmlformats.org/spreadsheetml/2006/main" count="221" uniqueCount="111">
  <si>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</si>
  <si>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</si>
  <si>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</si>
  <si>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</si>
  <si>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</si>
  <si>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</si>
  <si>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</si>
  <si>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</si>
  <si>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</si>
  <si>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</si>
  <si>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</si>
  <si>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</si>
  <si>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</si>
  <si>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</si>
  <si>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</si>
  <si>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</si>
  <si>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</si>
  <si>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</si>
  <si>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</si>
  <si>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</si>
  <si>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</si>
  <si>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</si>
  <si>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</si>
  <si>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</si>
  <si>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</si>
  <si>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</si>
  <si>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</si>
  <si>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</si>
  <si>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</si>
  <si>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</si>
  <si>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</si>
  <si>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</si>
  <si>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</si>
  <si>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</si>
  <si>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</si>
  <si>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</si>
  <si>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</si>
  <si>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</si>
  <si>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</si>
  <si>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</si>
  <si>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</si>
  <si>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</si>
  <si>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</si>
  <si>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</si>
  <si>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</si>
  <si>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</si>
  <si>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</si>
  <si>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</si>
  <si>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</si>
  <si>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</si>
  <si>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</si>
  <si>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</si>
  <si>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</si>
  <si>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</si>
  <si>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</si>
  <si>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</si>
  <si>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</si>
  <si>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</si>
  <si>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</si>
  <si>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</si>
  <si>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</si>
  <si>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</si>
  <si>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</si>
  <si>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</si>
  <si>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</si>
  <si>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</si>
  <si>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</si>
  <si>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</si>
  <si>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</si>
  <si>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</si>
  <si>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</si>
  <si>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</si>
  <si>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</si>
  <si>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</si>
  <si>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</si>
  <si>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</si>
  <si>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</si>
  <si>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</si>
  <si>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</si>
  <si>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</si>
  <si>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</si>
  <si>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</si>
  <si>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</si>
  <si>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</si>
  <si>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</si>
  <si>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</si>
  <si>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</si>
  <si>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</si>
  <si>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</si>
  <si>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</si>
  <si>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</si>
  <si>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</si>
  <si>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</si>
  <si>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</si>
  <si>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</si>
  <si>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</si>
  <si>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</si>
  <si>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</si>
  <si>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</si>
  <si>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</si>
  <si>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</si>
  <si>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</si>
  <si>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</si>
  <si>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</si>
  <si>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</si>
  <si>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</si>
  <si>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</si>
  <si>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</si>
  <si>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100％を大きく割り込んでおり、経営規模と比べて地方債の規模が大きいことが収益圧迫要因となっている。比率向上を図るため、更なる経常経費の縮減に努める。
【企業債残高対事業規模比率】
　建設当初からの投資により類似団体平均値を大きく上回っている。
【経費回収率】
　類似団体平均値を下回っており、使用料水準の適正化に取り組む必要がある。
【汚水処理原価】
　経費縮減に取り組んでいるが、人口減少、節水器具の発達により原価の削減に結びついていないため、水洗化率を向上させる取り組みが必要である。
【施設利用率】
　類似団体平均値を下回っており、水洗化率向上の取り組みが必要である。
【水洗化率】
　類似団体平均値を上回っているが、使用料収入の増加の観点からも水洗化率向上の取り組みが必要である。</t>
    <rPh sb="1" eb="4">
      <t>シュウエキテキ</t>
    </rPh>
    <rPh sb="4" eb="6">
      <t>シュウシ</t>
    </rPh>
    <rPh sb="6" eb="8">
      <t>ヒリツ</t>
    </rPh>
    <rPh sb="16" eb="17">
      <t>オオ</t>
    </rPh>
    <rPh sb="61" eb="63">
      <t>ヒリツ</t>
    </rPh>
    <rPh sb="63" eb="65">
      <t>コウジョウ</t>
    </rPh>
    <rPh sb="66" eb="67">
      <t>ハカ</t>
    </rPh>
    <rPh sb="71" eb="72">
      <t>サラ</t>
    </rPh>
    <rPh sb="74" eb="76">
      <t>ケイジョウ</t>
    </rPh>
    <rPh sb="76" eb="78">
      <t>ケイヒ</t>
    </rPh>
    <rPh sb="79" eb="81">
      <t>シュクゲン</t>
    </rPh>
    <rPh sb="82" eb="83">
      <t>ツト</t>
    </rPh>
    <rPh sb="88" eb="90">
      <t>キギョウ</t>
    </rPh>
    <rPh sb="90" eb="91">
      <t>サイ</t>
    </rPh>
    <rPh sb="91" eb="93">
      <t>ザンダカ</t>
    </rPh>
    <rPh sb="103" eb="105">
      <t>ケンセツ</t>
    </rPh>
    <rPh sb="105" eb="107">
      <t>トウショ</t>
    </rPh>
    <rPh sb="110" eb="112">
      <t>トウシ</t>
    </rPh>
    <rPh sb="115" eb="117">
      <t>ルイジ</t>
    </rPh>
    <rPh sb="117" eb="119">
      <t>ダンタイ</t>
    </rPh>
    <rPh sb="119" eb="121">
      <t>ヘイキン</t>
    </rPh>
    <rPh sb="121" eb="122">
      <t>アタイ</t>
    </rPh>
    <rPh sb="123" eb="124">
      <t>オオ</t>
    </rPh>
    <rPh sb="126" eb="128">
      <t>ウワマワ</t>
    </rPh>
    <rPh sb="135" eb="137">
      <t>ケイヒ</t>
    </rPh>
    <rPh sb="137" eb="139">
      <t>カイシュウ</t>
    </rPh>
    <rPh sb="139" eb="140">
      <t>リツ</t>
    </rPh>
    <rPh sb="143" eb="145">
      <t>ルイジ</t>
    </rPh>
    <rPh sb="145" eb="147">
      <t>ダンタイ</t>
    </rPh>
    <rPh sb="147" eb="150">
      <t>ヘイキンチ</t>
    </rPh>
    <rPh sb="151" eb="153">
      <t>シタマワ</t>
    </rPh>
    <rPh sb="180" eb="182">
      <t>オスイ</t>
    </rPh>
    <rPh sb="182" eb="184">
      <t>ショリ</t>
    </rPh>
    <rPh sb="184" eb="186">
      <t>ゲンカ</t>
    </rPh>
    <rPh sb="189" eb="191">
      <t>ケイヒ</t>
    </rPh>
    <rPh sb="191" eb="193">
      <t>シュクゲン</t>
    </rPh>
    <rPh sb="194" eb="195">
      <t>ト</t>
    </rPh>
    <rPh sb="196" eb="197">
      <t>ク</t>
    </rPh>
    <rPh sb="203" eb="205">
      <t>ジンコウ</t>
    </rPh>
    <rPh sb="205" eb="207">
      <t>ゲンショウ</t>
    </rPh>
    <rPh sb="208" eb="210">
      <t>セッスイ</t>
    </rPh>
    <rPh sb="210" eb="212">
      <t>キグ</t>
    </rPh>
    <rPh sb="213" eb="215">
      <t>ハッタツ</t>
    </rPh>
    <rPh sb="218" eb="220">
      <t>ゲンカ</t>
    </rPh>
    <rPh sb="221" eb="223">
      <t>サクゲン</t>
    </rPh>
    <rPh sb="224" eb="225">
      <t>ムス</t>
    </rPh>
    <rPh sb="235" eb="238">
      <t>スイセンカ</t>
    </rPh>
    <rPh sb="238" eb="239">
      <t>リツ</t>
    </rPh>
    <rPh sb="240" eb="242">
      <t>コウジョウ</t>
    </rPh>
    <rPh sb="245" eb="246">
      <t>ト</t>
    </rPh>
    <rPh sb="247" eb="248">
      <t>ク</t>
    </rPh>
    <rPh sb="250" eb="252">
      <t>ヒツヨウ</t>
    </rPh>
    <rPh sb="258" eb="260">
      <t>シセツ</t>
    </rPh>
    <rPh sb="260" eb="262">
      <t>リヨウ</t>
    </rPh>
    <rPh sb="262" eb="263">
      <t>リツ</t>
    </rPh>
    <rPh sb="281" eb="282">
      <t>ミズ</t>
    </rPh>
    <rPh sb="301" eb="304">
      <t>スイセンカ</t>
    </rPh>
    <rPh sb="304" eb="305">
      <t>リツ</t>
    </rPh>
    <rPh sb="308" eb="310">
      <t>ルイジ</t>
    </rPh>
    <rPh sb="310" eb="312">
      <t>ダンタイ</t>
    </rPh>
    <rPh sb="312" eb="315">
      <t>ヘイキンチ</t>
    </rPh>
    <rPh sb="316" eb="318">
      <t>ウワマワ</t>
    </rPh>
    <rPh sb="324" eb="327">
      <t>シヨウリョウ</t>
    </rPh>
    <rPh sb="327" eb="329">
      <t>シュウニュウ</t>
    </rPh>
    <rPh sb="330" eb="332">
      <t>ゾウカ</t>
    </rPh>
    <rPh sb="333" eb="335">
      <t>カンテン</t>
    </rPh>
    <rPh sb="338" eb="341">
      <t>スイセンカ</t>
    </rPh>
    <rPh sb="341" eb="342">
      <t>リツ</t>
    </rPh>
    <rPh sb="342" eb="344">
      <t>コウジョウ</t>
    </rPh>
    <rPh sb="345" eb="346">
      <t>ト</t>
    </rPh>
    <rPh sb="347" eb="348">
      <t>ク</t>
    </rPh>
    <rPh sb="350" eb="352">
      <t>ヒツヨウ</t>
    </rPh>
    <phoneticPr fontId="4"/>
  </si>
  <si>
    <t>【管渠改善率】
　施設はまだ新しく、法定耐用年数を超える管渠は無いが、将来の改築に向けて長寿命化等の取り組みが必要である。</t>
    <rPh sb="1" eb="3">
      <t>カンキョ</t>
    </rPh>
    <rPh sb="3" eb="5">
      <t>カイゼン</t>
    </rPh>
    <rPh sb="5" eb="6">
      <t>リツ</t>
    </rPh>
    <rPh sb="9" eb="11">
      <t>シセツ</t>
    </rPh>
    <rPh sb="14" eb="15">
      <t>アタラ</t>
    </rPh>
    <rPh sb="18" eb="20">
      <t>ホウテイ</t>
    </rPh>
    <rPh sb="20" eb="22">
      <t>タイヨウ</t>
    </rPh>
    <rPh sb="22" eb="24">
      <t>ネンスウ</t>
    </rPh>
    <rPh sb="25" eb="26">
      <t>コ</t>
    </rPh>
    <rPh sb="28" eb="30">
      <t>カンキョ</t>
    </rPh>
    <rPh sb="31" eb="32">
      <t>ナ</t>
    </rPh>
    <rPh sb="35" eb="37">
      <t>ショウライ</t>
    </rPh>
    <rPh sb="38" eb="40">
      <t>カイチク</t>
    </rPh>
    <rPh sb="41" eb="42">
      <t>ム</t>
    </rPh>
    <rPh sb="44" eb="45">
      <t>チョウ</t>
    </rPh>
    <rPh sb="45" eb="48">
      <t>ジュミョウカ</t>
    </rPh>
    <rPh sb="48" eb="49">
      <t>トウ</t>
    </rPh>
    <rPh sb="50" eb="51">
      <t>ト</t>
    </rPh>
    <rPh sb="52" eb="53">
      <t>ク</t>
    </rPh>
    <rPh sb="55" eb="57">
      <t>ヒツヨウ</t>
    </rPh>
    <phoneticPr fontId="4"/>
  </si>
  <si>
    <t>　平成19年度に事業を完了したが、経費回収率、施設利用率が低く、整備した施設が現状では適切な水準の料金収入に結びついていないため、施設効率を改善（水洗化の促進）するとともに、使用料水準の適正化など運営体制のあり方を見直す必要がある。</t>
    <rPh sb="1" eb="3">
      <t>ヘイセイ</t>
    </rPh>
    <rPh sb="5" eb="6">
      <t>ネン</t>
    </rPh>
    <rPh sb="6" eb="7">
      <t>ド</t>
    </rPh>
    <rPh sb="8" eb="10">
      <t>ジギョウ</t>
    </rPh>
    <rPh sb="11" eb="13">
      <t>カンリョウ</t>
    </rPh>
    <rPh sb="17" eb="19">
      <t>ケイヒ</t>
    </rPh>
    <rPh sb="19" eb="21">
      <t>カイシュウ</t>
    </rPh>
    <rPh sb="21" eb="22">
      <t>リツ</t>
    </rPh>
    <rPh sb="23" eb="25">
      <t>シセツ</t>
    </rPh>
    <rPh sb="25" eb="27">
      <t>リヨウ</t>
    </rPh>
    <rPh sb="27" eb="28">
      <t>リツ</t>
    </rPh>
    <rPh sb="29" eb="30">
      <t>ヒク</t>
    </rPh>
    <rPh sb="32" eb="34">
      <t>セイビ</t>
    </rPh>
    <rPh sb="36" eb="38">
      <t>シセツ</t>
    </rPh>
    <rPh sb="39" eb="41">
      <t>ゲンジョウ</t>
    </rPh>
    <rPh sb="43" eb="45">
      <t>テキセツ</t>
    </rPh>
    <rPh sb="46" eb="48">
      <t>スイジュン</t>
    </rPh>
    <rPh sb="49" eb="51">
      <t>リョウキン</t>
    </rPh>
    <rPh sb="51" eb="53">
      <t>シュウニュウ</t>
    </rPh>
    <rPh sb="54" eb="55">
      <t>ムス</t>
    </rPh>
    <rPh sb="65" eb="67">
      <t>シセツ</t>
    </rPh>
    <rPh sb="67" eb="69">
      <t>コウリツ</t>
    </rPh>
    <rPh sb="70" eb="72">
      <t>カイゼン</t>
    </rPh>
    <rPh sb="73" eb="76">
      <t>スイセンカ</t>
    </rPh>
    <rPh sb="77" eb="79">
      <t>ソクシン</t>
    </rPh>
    <rPh sb="87" eb="90">
      <t>シヨウリョウ</t>
    </rPh>
    <rPh sb="90" eb="92">
      <t>スイジュン</t>
    </rPh>
    <rPh sb="93" eb="96">
      <t>テキセイカ</t>
    </rPh>
    <rPh sb="98" eb="100">
      <t>ウンエイ</t>
    </rPh>
    <rPh sb="100" eb="102">
      <t>タイセイ</t>
    </rPh>
    <rPh sb="105" eb="106">
      <t>カタ</t>
    </rPh>
    <rPh sb="107" eb="109">
      <t>ミナオ</t>
    </rPh>
    <rPh sb="110" eb="1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</si>
</sst>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615888"/>
        <c:axId val="17082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70615888"/>
        <c:axId val="170820616"/>
      </c:lineChart>
      <c:dateAx>
        <c:axId val="170615888"/>
        <c:scaling>
          <c:orientation val="minMax"/>
        </c:scaling>
        <c:delete val="1"/>
        <c:axPos val="b"/>
        <c:numFmt formatCode="ge" sourceLinked="1"/>
        <c:majorTickMark val="none"/>
        <c:minorTickMark val="none"/>
        <c:tickLblPos val="none"/>
        <c:crossAx val="170820616"/>
        <c:crosses val="autoZero"/>
        <c:auto val="1"/>
        <c:lblOffset val="100"/>
        <c:baseTimeUnit val="years"/>
      </c:dateAx>
      <c:valAx>
        <c:axId val="17082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31.24</c:v>
                </c:pt>
                <c:pt idx="1">
                  <c:v>31.51</c:v>
                </c:pt>
                <c:pt idx="2">
                  <c:v>31.91</c:v>
                </c:pt>
                <c:pt idx="3">
                  <c:v>32.18</c:v>
                </c:pt>
                <c:pt idx="4">
                  <c:v>31.24</c:v>
                </c:pt>
              </c:numCache>
            </c:numRef>
          </c:val>
        </c:ser>
        <c:dLbls>
          <c:showLegendKey val="0"/>
          <c:showVal val="0"/>
          <c:showCatName val="0"/>
          <c:showSerName val="0"/>
          <c:showPercent val="0"/>
          <c:showBubbleSize val="0"/>
        </c:dLbls>
        <c:gapWidth val="150"/>
        <c:axId val="171992976"/>
        <c:axId val="17199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71992976"/>
        <c:axId val="171993368"/>
      </c:lineChart>
      <c:dateAx>
        <c:axId val="171992976"/>
        <c:scaling>
          <c:orientation val="minMax"/>
        </c:scaling>
        <c:delete val="1"/>
        <c:axPos val="b"/>
        <c:numFmt formatCode="ge" sourceLinked="1"/>
        <c:majorTickMark val="none"/>
        <c:minorTickMark val="none"/>
        <c:tickLblPos val="none"/>
        <c:crossAx val="171993368"/>
        <c:crosses val="autoZero"/>
        <c:auto val="1"/>
        <c:lblOffset val="100"/>
        <c:baseTimeUnit val="years"/>
      </c:dateAx>
      <c:valAx>
        <c:axId val="17199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9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66.97</c:v>
                </c:pt>
                <c:pt idx="1">
                  <c:v>69.81</c:v>
                </c:pt>
                <c:pt idx="2">
                  <c:v>70.900000000000006</c:v>
                </c:pt>
                <c:pt idx="3">
                  <c:v>72.44</c:v>
                </c:pt>
                <c:pt idx="4">
                  <c:v>73.89</c:v>
                </c:pt>
              </c:numCache>
            </c:numRef>
          </c:val>
        </c:ser>
        <c:dLbls>
          <c:showLegendKey val="0"/>
          <c:showVal val="0"/>
          <c:showCatName val="0"/>
          <c:showSerName val="0"/>
          <c:showPercent val="0"/>
          <c:showBubbleSize val="0"/>
        </c:dLbls>
        <c:gapWidth val="150"/>
        <c:axId val="171994544"/>
        <c:axId val="17199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71994544"/>
        <c:axId val="171994936"/>
      </c:lineChart>
      <c:dateAx>
        <c:axId val="171994544"/>
        <c:scaling>
          <c:orientation val="minMax"/>
        </c:scaling>
        <c:delete val="1"/>
        <c:axPos val="b"/>
        <c:numFmt formatCode="ge" sourceLinked="1"/>
        <c:majorTickMark val="none"/>
        <c:minorTickMark val="none"/>
        <c:tickLblPos val="none"/>
        <c:crossAx val="171994936"/>
        <c:crosses val="autoZero"/>
        <c:auto val="1"/>
        <c:lblOffset val="100"/>
        <c:baseTimeUnit val="years"/>
      </c:dateAx>
      <c:valAx>
        <c:axId val="17199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9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54.39</c:v>
                </c:pt>
                <c:pt idx="1">
                  <c:v>54.27</c:v>
                </c:pt>
                <c:pt idx="2">
                  <c:v>55.94</c:v>
                </c:pt>
                <c:pt idx="3">
                  <c:v>52.36</c:v>
                </c:pt>
                <c:pt idx="4">
                  <c:v>50.83</c:v>
                </c:pt>
              </c:numCache>
            </c:numRef>
          </c:val>
        </c:ser>
        <c:dLbls>
          <c:showLegendKey val="0"/>
          <c:showVal val="0"/>
          <c:showCatName val="0"/>
          <c:showSerName val="0"/>
          <c:showPercent val="0"/>
          <c:showBubbleSize val="0"/>
        </c:dLbls>
        <c:gapWidth val="150"/>
        <c:axId val="171206288"/>
        <c:axId val="17120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06288"/>
        <c:axId val="171206672"/>
      </c:lineChart>
      <c:dateAx>
        <c:axId val="171206288"/>
        <c:scaling>
          <c:orientation val="minMax"/>
        </c:scaling>
        <c:delete val="1"/>
        <c:axPos val="b"/>
        <c:numFmt formatCode="ge" sourceLinked="1"/>
        <c:majorTickMark val="none"/>
        <c:minorTickMark val="none"/>
        <c:tickLblPos val="none"/>
        <c:crossAx val="171206672"/>
        <c:crosses val="autoZero"/>
        <c:auto val="1"/>
        <c:lblOffset val="100"/>
        <c:baseTimeUnit val="years"/>
      </c:dateAx>
      <c:valAx>
        <c:axId val="17120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48232"/>
        <c:axId val="17124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48232"/>
        <c:axId val="171248616"/>
      </c:lineChart>
      <c:dateAx>
        <c:axId val="171248232"/>
        <c:scaling>
          <c:orientation val="minMax"/>
        </c:scaling>
        <c:delete val="1"/>
        <c:axPos val="b"/>
        <c:numFmt formatCode="ge" sourceLinked="1"/>
        <c:majorTickMark val="none"/>
        <c:minorTickMark val="none"/>
        <c:tickLblPos val="none"/>
        <c:crossAx val="171248616"/>
        <c:crosses val="autoZero"/>
        <c:auto val="1"/>
        <c:lblOffset val="100"/>
        <c:baseTimeUnit val="years"/>
      </c:dateAx>
      <c:valAx>
        <c:axId val="17124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04840"/>
        <c:axId val="17130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04840"/>
        <c:axId val="171305224"/>
      </c:lineChart>
      <c:dateAx>
        <c:axId val="171304840"/>
        <c:scaling>
          <c:orientation val="minMax"/>
        </c:scaling>
        <c:delete val="1"/>
        <c:axPos val="b"/>
        <c:numFmt formatCode="ge" sourceLinked="1"/>
        <c:majorTickMark val="none"/>
        <c:minorTickMark val="none"/>
        <c:tickLblPos val="none"/>
        <c:crossAx val="171305224"/>
        <c:crosses val="autoZero"/>
        <c:auto val="1"/>
        <c:lblOffset val="100"/>
        <c:baseTimeUnit val="years"/>
      </c:dateAx>
      <c:valAx>
        <c:axId val="17130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0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51240"/>
        <c:axId val="17135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51240"/>
        <c:axId val="171351632"/>
      </c:lineChart>
      <c:dateAx>
        <c:axId val="171351240"/>
        <c:scaling>
          <c:orientation val="minMax"/>
        </c:scaling>
        <c:delete val="1"/>
        <c:axPos val="b"/>
        <c:numFmt formatCode="ge" sourceLinked="1"/>
        <c:majorTickMark val="none"/>
        <c:minorTickMark val="none"/>
        <c:tickLblPos val="none"/>
        <c:crossAx val="171351632"/>
        <c:crosses val="autoZero"/>
        <c:auto val="1"/>
        <c:lblOffset val="100"/>
        <c:baseTimeUnit val="years"/>
      </c:dateAx>
      <c:valAx>
        <c:axId val="17135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52808"/>
        <c:axId val="17135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52808"/>
        <c:axId val="171353200"/>
      </c:lineChart>
      <c:dateAx>
        <c:axId val="171352808"/>
        <c:scaling>
          <c:orientation val="minMax"/>
        </c:scaling>
        <c:delete val="1"/>
        <c:axPos val="b"/>
        <c:numFmt formatCode="ge" sourceLinked="1"/>
        <c:majorTickMark val="none"/>
        <c:minorTickMark val="none"/>
        <c:tickLblPos val="none"/>
        <c:crossAx val="171353200"/>
        <c:crosses val="autoZero"/>
        <c:auto val="1"/>
        <c:lblOffset val="100"/>
        <c:baseTimeUnit val="years"/>
      </c:dateAx>
      <c:valAx>
        <c:axId val="17135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5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1493.6</c:v>
                </c:pt>
                <c:pt idx="1">
                  <c:v>2598.5</c:v>
                </c:pt>
                <c:pt idx="2">
                  <c:v>2794.78</c:v>
                </c:pt>
                <c:pt idx="3">
                  <c:v>2416.96</c:v>
                </c:pt>
                <c:pt idx="4">
                  <c:v>2429.27</c:v>
                </c:pt>
              </c:numCache>
            </c:numRef>
          </c:val>
        </c:ser>
        <c:dLbls>
          <c:showLegendKey val="0"/>
          <c:showVal val="0"/>
          <c:showCatName val="0"/>
          <c:showSerName val="0"/>
          <c:showPercent val="0"/>
          <c:showBubbleSize val="0"/>
        </c:dLbls>
        <c:gapWidth val="150"/>
        <c:axId val="171354376"/>
        <c:axId val="17135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71354376"/>
        <c:axId val="171354768"/>
      </c:lineChart>
      <c:dateAx>
        <c:axId val="171354376"/>
        <c:scaling>
          <c:orientation val="minMax"/>
        </c:scaling>
        <c:delete val="1"/>
        <c:axPos val="b"/>
        <c:numFmt formatCode="ge" sourceLinked="1"/>
        <c:majorTickMark val="none"/>
        <c:minorTickMark val="none"/>
        <c:tickLblPos val="none"/>
        <c:crossAx val="171354768"/>
        <c:crosses val="autoZero"/>
        <c:auto val="1"/>
        <c:lblOffset val="100"/>
        <c:baseTimeUnit val="years"/>
      </c:dateAx>
      <c:valAx>
        <c:axId val="17135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5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33.119999999999997</c:v>
                </c:pt>
                <c:pt idx="1">
                  <c:v>29.8</c:v>
                </c:pt>
                <c:pt idx="2">
                  <c:v>24.89</c:v>
                </c:pt>
                <c:pt idx="3">
                  <c:v>30.34</c:v>
                </c:pt>
                <c:pt idx="4">
                  <c:v>31.3</c:v>
                </c:pt>
              </c:numCache>
            </c:numRef>
          </c:val>
        </c:ser>
        <c:dLbls>
          <c:showLegendKey val="0"/>
          <c:showVal val="0"/>
          <c:showCatName val="0"/>
          <c:showSerName val="0"/>
          <c:showPercent val="0"/>
          <c:showBubbleSize val="0"/>
        </c:dLbls>
        <c:gapWidth val="150"/>
        <c:axId val="171511464"/>
        <c:axId val="17151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71511464"/>
        <c:axId val="171511856"/>
      </c:lineChart>
      <c:dateAx>
        <c:axId val="171511464"/>
        <c:scaling>
          <c:orientation val="minMax"/>
        </c:scaling>
        <c:delete val="1"/>
        <c:axPos val="b"/>
        <c:numFmt formatCode="ge" sourceLinked="1"/>
        <c:majorTickMark val="none"/>
        <c:minorTickMark val="none"/>
        <c:tickLblPos val="none"/>
        <c:crossAx val="171511856"/>
        <c:crosses val="autoZero"/>
        <c:auto val="1"/>
        <c:lblOffset val="100"/>
        <c:baseTimeUnit val="years"/>
      </c:dateAx>
      <c:valAx>
        <c:axId val="1715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1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594.36</c:v>
                </c:pt>
                <c:pt idx="1">
                  <c:v>667.09</c:v>
                </c:pt>
                <c:pt idx="2">
                  <c:v>801.67</c:v>
                </c:pt>
                <c:pt idx="3">
                  <c:v>658.43</c:v>
                </c:pt>
                <c:pt idx="4">
                  <c:v>651.98</c:v>
                </c:pt>
              </c:numCache>
            </c:numRef>
          </c:val>
        </c:ser>
        <c:dLbls>
          <c:showLegendKey val="0"/>
          <c:showVal val="0"/>
          <c:showCatName val="0"/>
          <c:showSerName val="0"/>
          <c:showPercent val="0"/>
          <c:showBubbleSize val="0"/>
        </c:dLbls>
        <c:gapWidth val="150"/>
        <c:axId val="171513032"/>
        <c:axId val="17151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71513032"/>
        <c:axId val="171513424"/>
      </c:lineChart>
      <c:dateAx>
        <c:axId val="171513032"/>
        <c:scaling>
          <c:orientation val="minMax"/>
        </c:scaling>
        <c:delete val="1"/>
        <c:axPos val="b"/>
        <c:numFmt formatCode="ge" sourceLinked="1"/>
        <c:majorTickMark val="none"/>
        <c:minorTickMark val="none"/>
        <c:tickLblPos val="none"/>
        <c:crossAx val="171513424"/>
        <c:crosses val="autoZero"/>
        <c:auto val="1"/>
        <c:lblOffset val="100"/>
        <c:baseTimeUnit val="years"/>
      </c:dateAx>
      <c:valAx>
        <c:axId val="17151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1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平生町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12689</v>
      </c>
      <c r="AM8" s="47"/>
      <c r="AN8" s="47"/>
      <c r="AO8" s="47"/>
      <c r="AP8" s="47"/>
      <c r="AQ8" s="47"/>
      <c r="AR8" s="47"/>
      <c r="AS8" s="47"/>
      <c r="AT8" s="43">
        <f>データ!S6</f>
        <v>34.58</v>
      </c>
      <c r="AU8" s="43"/>
      <c r="AV8" s="43"/>
      <c r="AW8" s="43"/>
      <c r="AX8" s="43"/>
      <c r="AY8" s="43"/>
      <c r="AZ8" s="43"/>
      <c r="BA8" s="43"/>
      <c r="BB8" s="43">
        <f>データ!T6</f>
        <v>366.95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9.84</v>
      </c>
      <c r="Q10" s="43"/>
      <c r="R10" s="43"/>
      <c r="S10" s="43"/>
      <c r="T10" s="43"/>
      <c r="U10" s="43"/>
      <c r="V10" s="43"/>
      <c r="W10" s="43">
        <f>データ!P6</f>
        <v>88.96</v>
      </c>
      <c r="X10" s="43"/>
      <c r="Y10" s="43"/>
      <c r="Z10" s="43"/>
      <c r="AA10" s="43"/>
      <c r="AB10" s="43"/>
      <c r="AC10" s="43"/>
      <c r="AD10" s="47">
        <f>データ!Q6</f>
        <v>3866</v>
      </c>
      <c r="AE10" s="47"/>
      <c r="AF10" s="47"/>
      <c r="AG10" s="47"/>
      <c r="AH10" s="47"/>
      <c r="AI10" s="47"/>
      <c r="AJ10" s="47"/>
      <c r="AK10" s="2"/>
      <c r="AL10" s="47">
        <f>データ!U6</f>
        <v>1241</v>
      </c>
      <c r="AM10" s="47"/>
      <c r="AN10" s="47"/>
      <c r="AO10" s="47"/>
      <c r="AP10" s="47"/>
      <c r="AQ10" s="47"/>
      <c r="AR10" s="47"/>
      <c r="AS10" s="47"/>
      <c r="AT10" s="43">
        <f>データ!V6</f>
        <v>1.06</v>
      </c>
      <c r="AU10" s="43"/>
      <c r="AV10" s="43"/>
      <c r="AW10" s="43"/>
      <c r="AX10" s="43"/>
      <c r="AY10" s="43"/>
      <c r="AZ10" s="43"/>
      <c r="BA10" s="43"/>
      <c r="BB10" s="43">
        <f>データ!W6</f>
        <v>1170.75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353442</v>
      </c>
      <c r="D6" s="31">
        <f t="shared" si="3"/>
        <v>47</v>
      </c>
      <c r="E6" s="31">
        <f t="shared" si="3"/>
        <v>17</v>
      </c>
      <c r="F6" s="31">
        <f t="shared" si="3"/>
        <v>6</v>
      </c>
      <c r="G6" s="31">
        <f t="shared" si="3"/>
        <v>0</v>
      </c>
      <c r="H6" s="31" t="str">
        <f t="shared" si="3"/>
        <v>山口県　平生町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9.84</v>
      </c>
      <c r="P6" s="32">
        <f t="shared" si="3"/>
        <v>88.96</v>
      </c>
      <c r="Q6" s="32">
        <f t="shared" si="3"/>
        <v>3866</v>
      </c>
      <c r="R6" s="32">
        <f t="shared" si="3"/>
        <v>12689</v>
      </c>
      <c r="S6" s="32">
        <f t="shared" si="3"/>
        <v>34.58</v>
      </c>
      <c r="T6" s="32">
        <f t="shared" si="3"/>
        <v>366.95</v>
      </c>
      <c r="U6" s="32">
        <f t="shared" si="3"/>
        <v>1241</v>
      </c>
      <c r="V6" s="32">
        <f t="shared" si="3"/>
        <v>1.06</v>
      </c>
      <c r="W6" s="32">
        <f t="shared" si="3"/>
        <v>1170.75</v>
      </c>
      <c r="X6" s="33">
        <f>IF(X7="",NA(),X7)</f>
        <v>54.39</v>
      </c>
      <c r="Y6" s="33">
        <f t="shared" ref="Y6:AG6" si="4">IF(Y7="",NA(),Y7)</f>
        <v>54.27</v>
      </c>
      <c r="Z6" s="33">
        <f t="shared" si="4"/>
        <v>55.94</v>
      </c>
      <c r="AA6" s="33">
        <f t="shared" si="4"/>
        <v>52.36</v>
      </c>
      <c r="AB6" s="33">
        <f t="shared" si="4"/>
        <v>50.83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1493.6</v>
      </c>
      <c r="BF6" s="33">
        <f t="shared" ref="BF6:BN6" si="7">IF(BF7="",NA(),BF7)</f>
        <v>2598.5</v>
      </c>
      <c r="BG6" s="33">
        <f t="shared" si="7"/>
        <v>2794.78</v>
      </c>
      <c r="BH6" s="33">
        <f t="shared" si="7"/>
        <v>2416.96</v>
      </c>
      <c r="BI6" s="33">
        <f t="shared" si="7"/>
        <v>2429.27</v>
      </c>
      <c r="BJ6" s="33">
        <f t="shared" si="7"/>
        <v>1546.01</v>
      </c>
      <c r="BK6" s="33">
        <f t="shared" si="7"/>
        <v>1723.1</v>
      </c>
      <c r="BL6" s="33">
        <f t="shared" si="7"/>
        <v>1665.33</v>
      </c>
      <c r="BM6" s="33">
        <f t="shared" si="7"/>
        <v>1716.47</v>
      </c>
      <c r="BN6" s="33">
        <f t="shared" si="7"/>
        <v>1741.94</v>
      </c>
      <c r="BO6" s="32" t="str">
        <f>IF(BO7="","",IF(BO7="-","【-】","【"&amp;SUBSTITUTE(TEXT(BO7,"#,##0.00"),"-","△")&amp;"】"))</f>
        <v>【1,078.58】</v>
      </c>
      <c r="BP6" s="33">
        <f>IF(BP7="",NA(),BP7)</f>
        <v>33.119999999999997</v>
      </c>
      <c r="BQ6" s="33">
        <f t="shared" ref="BQ6:BY6" si="8">IF(BQ7="",NA(),BQ7)</f>
        <v>29.8</v>
      </c>
      <c r="BR6" s="33">
        <f t="shared" si="8"/>
        <v>24.89</v>
      </c>
      <c r="BS6" s="33">
        <f t="shared" si="8"/>
        <v>30.34</v>
      </c>
      <c r="BT6" s="33">
        <f t="shared" si="8"/>
        <v>31.3</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594.36</v>
      </c>
      <c r="CB6" s="33">
        <f t="shared" ref="CB6:CJ6" si="9">IF(CB7="",NA(),CB7)</f>
        <v>667.09</v>
      </c>
      <c r="CC6" s="33">
        <f t="shared" si="9"/>
        <v>801.67</v>
      </c>
      <c r="CD6" s="33">
        <f t="shared" si="9"/>
        <v>658.43</v>
      </c>
      <c r="CE6" s="33">
        <f t="shared" si="9"/>
        <v>651.98</v>
      </c>
      <c r="CF6" s="33">
        <f t="shared" si="9"/>
        <v>438.41</v>
      </c>
      <c r="CG6" s="33">
        <f t="shared" si="9"/>
        <v>459.38</v>
      </c>
      <c r="CH6" s="33">
        <f t="shared" si="9"/>
        <v>438.71</v>
      </c>
      <c r="CI6" s="33">
        <f t="shared" si="9"/>
        <v>463.38</v>
      </c>
      <c r="CJ6" s="33">
        <f t="shared" si="9"/>
        <v>510.15</v>
      </c>
      <c r="CK6" s="32" t="str">
        <f>IF(CK7="","",IF(CK7="-","【-】","【"&amp;SUBSTITUTE(TEXT(CK7,"#,##0.00"),"-","△")&amp;"】"))</f>
        <v>【419.50】</v>
      </c>
      <c r="CL6" s="33">
        <f>IF(CL7="",NA(),CL7)</f>
        <v>31.24</v>
      </c>
      <c r="CM6" s="33">
        <f t="shared" ref="CM6:CU6" si="10">IF(CM7="",NA(),CM7)</f>
        <v>31.51</v>
      </c>
      <c r="CN6" s="33">
        <f t="shared" si="10"/>
        <v>31.91</v>
      </c>
      <c r="CO6" s="33">
        <f t="shared" si="10"/>
        <v>32.18</v>
      </c>
      <c r="CP6" s="33">
        <f t="shared" si="10"/>
        <v>31.24</v>
      </c>
      <c r="CQ6" s="33">
        <f t="shared" si="10"/>
        <v>31.9</v>
      </c>
      <c r="CR6" s="33">
        <f t="shared" si="10"/>
        <v>32.04</v>
      </c>
      <c r="CS6" s="33">
        <f t="shared" si="10"/>
        <v>33.81</v>
      </c>
      <c r="CT6" s="33">
        <f t="shared" si="10"/>
        <v>31.37</v>
      </c>
      <c r="CU6" s="33">
        <f t="shared" si="10"/>
        <v>29.86</v>
      </c>
      <c r="CV6" s="32" t="str">
        <f>IF(CV7="","",IF(CV7="-","【-】","【"&amp;SUBSTITUTE(TEXT(CV7,"#,##0.00"),"-","△")&amp;"】"))</f>
        <v>【35.64】</v>
      </c>
      <c r="CW6" s="33">
        <f>IF(CW7="",NA(),CW7)</f>
        <v>66.97</v>
      </c>
      <c r="CX6" s="33">
        <f t="shared" ref="CX6:DF6" si="11">IF(CX7="",NA(),CX7)</f>
        <v>69.81</v>
      </c>
      <c r="CY6" s="33">
        <f t="shared" si="11"/>
        <v>70.900000000000006</v>
      </c>
      <c r="CZ6" s="33">
        <f t="shared" si="11"/>
        <v>72.44</v>
      </c>
      <c r="DA6" s="33">
        <f t="shared" si="11"/>
        <v>73.89</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353442</v>
      </c>
      <c r="D7" s="35">
        <v>47</v>
      </c>
      <c r="E7" s="35">
        <v>17</v>
      </c>
      <c r="F7" s="35">
        <v>6</v>
      </c>
      <c r="G7" s="35">
        <v>0</v>
      </c>
      <c r="H7" s="35" t="s">
        <v>96</v>
      </c>
      <c r="I7" s="35" t="s">
        <v>97</v>
      </c>
      <c r="J7" s="35" t="s">
        <v>98</v>
      </c>
      <c r="K7" s="35" t="s">
        <v>99</v>
      </c>
      <c r="L7" s="35" t="s">
        <v>100</v>
      </c>
      <c r="M7" s="36" t="s">
        <v>101</v>
      </c>
      <c r="N7" s="36" t="s">
        <v>102</v>
      </c>
      <c r="O7" s="36">
        <v>9.84</v>
      </c>
      <c r="P7" s="36">
        <v>88.96</v>
      </c>
      <c r="Q7" s="36">
        <v>3866</v>
      </c>
      <c r="R7" s="36">
        <v>12689</v>
      </c>
      <c r="S7" s="36">
        <v>34.58</v>
      </c>
      <c r="T7" s="36">
        <v>366.95</v>
      </c>
      <c r="U7" s="36">
        <v>1241</v>
      </c>
      <c r="V7" s="36">
        <v>1.06</v>
      </c>
      <c r="W7" s="36">
        <v>1170.75</v>
      </c>
      <c r="X7" s="36">
        <v>54.39</v>
      </c>
      <c r="Y7" s="36">
        <v>54.27</v>
      </c>
      <c r="Z7" s="36">
        <v>55.94</v>
      </c>
      <c r="AA7" s="36">
        <v>52.36</v>
      </c>
      <c r="AB7" s="36">
        <v>50.83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1493.6</v>
      </c>
      <c r="BF7" s="36">
        <v>2598.5</v>
      </c>
      <c r="BG7" s="36">
        <v>2794.78</v>
      </c>
      <c r="BH7" s="36">
        <v>2416.96</v>
      </c>
      <c r="BI7" s="36">
        <v>2429.27</v>
      </c>
      <c r="BJ7" s="36">
        <v>1546.01</v>
      </c>
      <c r="BK7" s="36">
        <v>1723.1</v>
      </c>
      <c r="BL7" s="36">
        <v>1665.33</v>
      </c>
      <c r="BM7" s="36">
        <v>1716.47</v>
      </c>
      <c r="BN7" s="36">
        <v>1741.94</v>
      </c>
      <c r="BO7" s="36">
        <v>1078.58</v>
      </c>
      <c r="BP7" s="36">
        <v>33.119999999999997</v>
      </c>
      <c r="BQ7" s="36">
        <v>29.8</v>
      </c>
      <c r="BR7" s="36">
        <v>24.89</v>
      </c>
      <c r="BS7" s="36">
        <v>30.34</v>
      </c>
      <c r="BT7" s="36">
        <v>31.3</v>
      </c>
      <c r="BU7" s="36">
        <v>38.049999999999997</v>
      </c>
      <c r="BV7" s="36">
        <v>35.909999999999997</v>
      </c>
      <c r="BW7" s="36">
        <v>37.92</v>
      </c>
      <c r="BX7" s="36">
        <v>35.049999999999997</v>
      </c>
      <c r="BY7" s="36">
        <v>33.86</v>
      </c>
      <c r="BZ7" s="36">
        <v>40.39</v>
      </c>
      <c r="CA7" s="36">
        <v>594.36</v>
      </c>
      <c r="CB7" s="36">
        <v>667.09</v>
      </c>
      <c r="CC7" s="36">
        <v>801.67</v>
      </c>
      <c r="CD7" s="36">
        <v>658.43</v>
      </c>
      <c r="CE7" s="36">
        <v>651.98</v>
      </c>
      <c r="CF7" s="36">
        <v>438.41</v>
      </c>
      <c r="CG7" s="36">
        <v>459.38</v>
      </c>
      <c r="CH7" s="36">
        <v>438.71</v>
      </c>
      <c r="CI7" s="36">
        <v>463.38</v>
      </c>
      <c r="CJ7" s="36">
        <v>510.15</v>
      </c>
      <c r="CK7" s="36">
        <v>419.5</v>
      </c>
      <c r="CL7" s="36">
        <v>31.24</v>
      </c>
      <c r="CM7" s="36">
        <v>31.51</v>
      </c>
      <c r="CN7" s="36">
        <v>31.91</v>
      </c>
      <c r="CO7" s="36">
        <v>32.18</v>
      </c>
      <c r="CP7" s="36">
        <v>31.24</v>
      </c>
      <c r="CQ7" s="36">
        <v>31.9</v>
      </c>
      <c r="CR7" s="36">
        <v>32.04</v>
      </c>
      <c r="CS7" s="36">
        <v>33.81</v>
      </c>
      <c r="CT7" s="36">
        <v>31.37</v>
      </c>
      <c r="CU7" s="36">
        <v>29.86</v>
      </c>
      <c r="CV7" s="36">
        <v>35.64</v>
      </c>
      <c r="CW7" s="36">
        <v>66.97</v>
      </c>
      <c r="CX7" s="36">
        <v>69.81</v>
      </c>
      <c r="CY7" s="36">
        <v>70.900000000000006</v>
      </c>
      <c r="CZ7" s="36">
        <v>72.44</v>
      </c>
      <c r="DA7" s="36">
        <v>73.89</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2016-02-03T09:21:09Z</dcterms:created>
  <dcterms:modified xsi:type="dcterms:W3CDTF">2016-02-17T01:08:09Z</dcterms:modified>
  <cp:category/>
</cp:coreProperties>
</file>