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AD10" i="4" s="1"/>
  <c r="P6" i="5"/>
  <c r="O6" i="5"/>
  <c r="P10" i="4" s="1"/>
  <c r="N6" i="5"/>
  <c r="I10" i="4" s="1"/>
  <c r="M6" i="5"/>
  <c r="B10"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W8" i="4"/>
  <c r="B8" i="4"/>
  <c r="C10" i="5" l="1"/>
  <c r="D10" i="5"/>
  <c r="E10" i="5"/>
  <c r="B10" i="5"/>
</calcChain>
</file>

<file path=xl/sharedStrings.xml><?xml version="1.0" encoding="utf-8"?>
<sst xmlns="http://schemas.openxmlformats.org/spreadsheetml/2006/main" count="224" uniqueCount="110">
  <si>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</si>
  <si>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</si>
  <si>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</si>
  <si>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</si>
  <si>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</si>
  <si>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</si>
  <si>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</si>
  <si>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</si>
  <si>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</si>
  <si>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</si>
  <si>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</si>
  <si>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</si>
  <si>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</si>
  <si>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</si>
  <si>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</si>
  <si>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</si>
  <si>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</si>
  <si>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</si>
  <si>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</si>
  <si>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</si>
  <si>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</si>
  <si>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</si>
  <si>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</si>
  <si>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</si>
  <si>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</si>
  <si>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</si>
  <si>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</si>
  <si>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</si>
  <si>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</si>
  <si>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</si>
  <si>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</si>
  <si>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</si>
  <si>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</si>
  <si>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</si>
  <si>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</si>
  <si>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</si>
  <si>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</si>
  <si>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</si>
  <si>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</si>
  <si>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</si>
  <si>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</si>
  <si>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</si>
  <si>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</si>
  <si>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</si>
  <si>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</si>
  <si>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</si>
  <si>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</si>
  <si>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</si>
  <si>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</si>
  <si>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</si>
  <si>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</si>
  <si>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</si>
  <si>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</si>
  <si>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</si>
  <si>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</si>
  <si>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</si>
  <si>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</si>
  <si>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</si>
  <si>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</si>
  <si>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</si>
  <si>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</si>
  <si>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</si>
  <si>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</si>
  <si>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</si>
  <si>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</si>
  <si>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</si>
  <si>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</si>
  <si>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</si>
  <si>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</si>
  <si>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</si>
  <si>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</si>
  <si>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</si>
  <si>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</si>
  <si>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</si>
  <si>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</si>
  <si>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</si>
  <si>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</si>
  <si>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</si>
  <si>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</si>
  <si>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</si>
  <si>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</si>
  <si>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</si>
  <si>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</si>
  <si>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</si>
  <si>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</si>
  <si>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</si>
  <si>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</si>
  <si>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</si>
  <si>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</si>
  <si>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</si>
  <si>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</si>
  <si>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</si>
  <si>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</si>
  <si>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</si>
  <si>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</si>
  <si>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宇部・阿知須公共下水道組合</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</si>
  <si>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</si>
  <si>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</si>
  <si>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</si>
  <si>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</si>
  <si>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</si>
  <si>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</si>
  <si>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</si>
  <si>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</si>
  <si>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</si>
  <si>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</si>
  <si>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</si>
  <si>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単年度の収支が黒字経営を示す１００％以上になるよう経営改善を図る必要があるが、当組合の財源は使用料及び構成市の負担金で賄っているのが現状であり、営業収益に対して営業外収益が他団体に比べ、非常に高い。
④企業債残高対事業規模比率は減少傾向で推移しているものの、高い水準にある。整備途中であるため、今後も引き続き施設改築等の設備投資が必要となってくる。
⑤経費回収率は、汚水処理費を全て使用料で賄える数値である１００％が理想であるが、当組合の過去５年間の推移では９０％程度であり、使用料で回収すべき経費が使用料以外の収入で賄われている状況である。
⑥汚水処理原価は、現状は類似団体よりは低く、全国平均よりは高い数値であるが、将来的には施設等の改修費用が見込まれるため、上昇すると考えられる。
⑦施設利用率は、概ね類似団体の平均値と同じ水準であるが、年次的に平均値より利用率が上がってきている。
⑧水洗化率は類似団体の平均と比べると髙い水準であるが、全国平均と比べると低い。
</t>
    <rPh sb="1" eb="4">
      <t>シュウエキテキ</t>
    </rPh>
    <rPh sb="4" eb="6">
      <t>シュウシ</t>
    </rPh>
    <rPh sb="6" eb="8">
      <t>ヒリツ</t>
    </rPh>
    <rPh sb="14" eb="17">
      <t>タンネンド</t>
    </rPh>
    <rPh sb="18" eb="20">
      <t>シュウシ</t>
    </rPh>
    <rPh sb="21" eb="23">
      <t>クロジ</t>
    </rPh>
    <rPh sb="23" eb="25">
      <t>ケイエイ</t>
    </rPh>
    <rPh sb="26" eb="27">
      <t>シメ</t>
    </rPh>
    <rPh sb="32" eb="34">
      <t>イジョウ</t>
    </rPh>
    <rPh sb="39" eb="41">
      <t>ケイエイ</t>
    </rPh>
    <rPh sb="41" eb="43">
      <t>カイゼン</t>
    </rPh>
    <rPh sb="44" eb="45">
      <t>ハカ</t>
    </rPh>
    <rPh sb="46" eb="48">
      <t>ヒツヨウ</t>
    </rPh>
    <rPh sb="53" eb="54">
      <t>トウ</t>
    </rPh>
    <rPh sb="54" eb="56">
      <t>クミアイ</t>
    </rPh>
    <rPh sb="57" eb="59">
      <t>ザイゲン</t>
    </rPh>
    <rPh sb="60" eb="63">
      <t>シヨウリョウ</t>
    </rPh>
    <rPh sb="63" eb="64">
      <t>オヨ</t>
    </rPh>
    <rPh sb="65" eb="67">
      <t>コウセイ</t>
    </rPh>
    <rPh sb="67" eb="68">
      <t>シ</t>
    </rPh>
    <rPh sb="69" eb="71">
      <t>フタン</t>
    </rPh>
    <rPh sb="71" eb="72">
      <t>キン</t>
    </rPh>
    <rPh sb="73" eb="74">
      <t>マカナ</t>
    </rPh>
    <rPh sb="80" eb="82">
      <t>ゲンジョウ</t>
    </rPh>
    <rPh sb="86" eb="88">
      <t>エイギョウ</t>
    </rPh>
    <rPh sb="88" eb="90">
      <t>シュウエキ</t>
    </rPh>
    <rPh sb="91" eb="92">
      <t>タイ</t>
    </rPh>
    <rPh sb="94" eb="97">
      <t>エイギョウガイ</t>
    </rPh>
    <rPh sb="97" eb="99">
      <t>シュウエキ</t>
    </rPh>
    <rPh sb="100" eb="101">
      <t>タ</t>
    </rPh>
    <rPh sb="101" eb="103">
      <t>ダンタイ</t>
    </rPh>
    <rPh sb="104" eb="105">
      <t>クラ</t>
    </rPh>
    <rPh sb="107" eb="109">
      <t>ヒジョウ</t>
    </rPh>
    <rPh sb="110" eb="111">
      <t>タカ</t>
    </rPh>
    <rPh sb="116" eb="118">
      <t>キギョウ</t>
    </rPh>
    <rPh sb="118" eb="119">
      <t>サイ</t>
    </rPh>
    <rPh sb="119" eb="121">
      <t>ザンダカ</t>
    </rPh>
    <rPh sb="121" eb="122">
      <t>タイ</t>
    </rPh>
    <rPh sb="122" eb="124">
      <t>ジギョウ</t>
    </rPh>
    <rPh sb="124" eb="126">
      <t>キボ</t>
    </rPh>
    <rPh sb="126" eb="128">
      <t>ヒリツ</t>
    </rPh>
    <rPh sb="144" eb="145">
      <t>タカ</t>
    </rPh>
    <rPh sb="192" eb="194">
      <t>ケイヒ</t>
    </rPh>
    <rPh sb="194" eb="196">
      <t>カイシュウ</t>
    </rPh>
    <rPh sb="196" eb="197">
      <t>リツ</t>
    </rPh>
    <rPh sb="199" eb="201">
      <t>オスイ</t>
    </rPh>
    <rPh sb="201" eb="203">
      <t>ショリ</t>
    </rPh>
    <rPh sb="203" eb="204">
      <t>ヒ</t>
    </rPh>
    <rPh sb="205" eb="206">
      <t>スベ</t>
    </rPh>
    <rPh sb="207" eb="210">
      <t>シヨウリョウ</t>
    </rPh>
    <rPh sb="211" eb="212">
      <t>マカナ</t>
    </rPh>
    <rPh sb="214" eb="216">
      <t>スウチ</t>
    </rPh>
    <rPh sb="224" eb="226">
      <t>リソウ</t>
    </rPh>
    <rPh sb="231" eb="232">
      <t>トウ</t>
    </rPh>
    <rPh sb="232" eb="234">
      <t>クミアイ</t>
    </rPh>
    <rPh sb="235" eb="237">
      <t>カコ</t>
    </rPh>
    <rPh sb="238" eb="240">
      <t>ネンカン</t>
    </rPh>
    <rPh sb="241" eb="243">
      <t>スイイ</t>
    </rPh>
    <rPh sb="248" eb="250">
      <t>テイド</t>
    </rPh>
    <rPh sb="254" eb="257">
      <t>シヨウリョウ</t>
    </rPh>
    <rPh sb="258" eb="260">
      <t>カイシュウ</t>
    </rPh>
    <rPh sb="263" eb="265">
      <t>ケイヒ</t>
    </rPh>
    <rPh sb="266" eb="269">
      <t>シヨウリョウ</t>
    </rPh>
    <rPh sb="269" eb="271">
      <t>イガイ</t>
    </rPh>
    <rPh sb="272" eb="274">
      <t>シュウニュウ</t>
    </rPh>
    <rPh sb="275" eb="276">
      <t>マカナ</t>
    </rPh>
    <rPh sb="281" eb="283">
      <t>ジョウキョウ</t>
    </rPh>
    <rPh sb="290" eb="292">
      <t>オスイ</t>
    </rPh>
    <rPh sb="292" eb="294">
      <t>ショリ</t>
    </rPh>
    <rPh sb="294" eb="296">
      <t>ゲンカ</t>
    </rPh>
    <rPh sb="298" eb="300">
      <t>ゲンジョウ</t>
    </rPh>
    <rPh sb="301" eb="303">
      <t>ルイジ</t>
    </rPh>
    <rPh sb="303" eb="305">
      <t>ダンタイ</t>
    </rPh>
    <rPh sb="308" eb="309">
      <t>ヒク</t>
    </rPh>
    <rPh sb="311" eb="313">
      <t>ゼンコク</t>
    </rPh>
    <rPh sb="313" eb="315">
      <t>ヘイキン</t>
    </rPh>
    <rPh sb="318" eb="319">
      <t>タカ</t>
    </rPh>
    <rPh sb="320" eb="322">
      <t>スウチ</t>
    </rPh>
    <rPh sb="327" eb="330">
      <t>ショウライテキ</t>
    </rPh>
    <rPh sb="332" eb="334">
      <t>シセツ</t>
    </rPh>
    <rPh sb="334" eb="335">
      <t>トウ</t>
    </rPh>
    <rPh sb="336" eb="338">
      <t>カイシュウ</t>
    </rPh>
    <rPh sb="338" eb="340">
      <t>ヒヨウ</t>
    </rPh>
    <rPh sb="341" eb="343">
      <t>ミコ</t>
    </rPh>
    <rPh sb="349" eb="351">
      <t>ジョウショウ</t>
    </rPh>
    <rPh sb="354" eb="355">
      <t>カンガ</t>
    </rPh>
    <rPh sb="363" eb="365">
      <t>シセツ</t>
    </rPh>
    <rPh sb="365" eb="368">
      <t>リヨウリツ</t>
    </rPh>
    <rPh sb="370" eb="371">
      <t>オオム</t>
    </rPh>
    <rPh sb="415" eb="418">
      <t>スイセンカ</t>
    </rPh>
    <rPh sb="418" eb="419">
      <t>リツ</t>
    </rPh>
    <rPh sb="420" eb="422">
      <t>ルイジ</t>
    </rPh>
    <rPh sb="422" eb="424">
      <t>ダンタイ</t>
    </rPh>
    <rPh sb="425" eb="427">
      <t>ヘイキン</t>
    </rPh>
    <rPh sb="428" eb="429">
      <t>クラ</t>
    </rPh>
    <rPh sb="432" eb="433">
      <t>タカ</t>
    </rPh>
    <rPh sb="434" eb="436">
      <t>スイジュン</t>
    </rPh>
    <rPh sb="441" eb="443">
      <t>ゼンコク</t>
    </rPh>
    <rPh sb="443" eb="445">
      <t>ヘイキン</t>
    </rPh>
    <rPh sb="446" eb="447">
      <t>クラ</t>
    </rPh>
    <rPh sb="450" eb="451">
      <t>ヒク</t>
    </rPh>
    <phoneticPr fontId="4"/>
  </si>
  <si>
    <t>　管渠においては、今後必要な事業を見極め、老朽化に伴う改修コストを踏まえた将来的な投資計画を策定しなければならない。一方、処理場においては、施設の利用状況を分析し、適切な施設規模の維持や民間委託等による維持管理コストや人件費の削減による汚水処理費の削減に努める必要がある。
　また、人口減少や節水型社会への移行による有収水量の減少が見込まれることから、水洗化率の向上や将来の収支見通しを勘案し、適正な使用料水準を考慮したうえで、構成市からの負担金を減らす努力をし、今後の経営の健全化を図っていく。</t>
    <rPh sb="1" eb="3">
      <t>カンキョ</t>
    </rPh>
    <rPh sb="9" eb="11">
      <t>コンゴ</t>
    </rPh>
    <rPh sb="11" eb="13">
      <t>ヒツヨウ</t>
    </rPh>
    <rPh sb="14" eb="16">
      <t>ジギョウ</t>
    </rPh>
    <rPh sb="17" eb="19">
      <t>ミキワ</t>
    </rPh>
    <rPh sb="21" eb="24">
      <t>ロウキュウカ</t>
    </rPh>
    <rPh sb="25" eb="26">
      <t>トモナ</t>
    </rPh>
    <rPh sb="27" eb="29">
      <t>カイシュウ</t>
    </rPh>
    <rPh sb="33" eb="34">
      <t>フ</t>
    </rPh>
    <rPh sb="37" eb="40">
      <t>ショウライテキ</t>
    </rPh>
    <rPh sb="41" eb="43">
      <t>トウシ</t>
    </rPh>
    <rPh sb="43" eb="45">
      <t>ケイカク</t>
    </rPh>
    <rPh sb="46" eb="48">
      <t>サクテイ</t>
    </rPh>
    <rPh sb="58" eb="60">
      <t>イッポウ</t>
    </rPh>
    <rPh sb="61" eb="64">
      <t>ショリジョウ</t>
    </rPh>
    <rPh sb="70" eb="72">
      <t>シセツ</t>
    </rPh>
    <rPh sb="73" eb="75">
      <t>リヨウ</t>
    </rPh>
    <rPh sb="75" eb="77">
      <t>ジョウキョウ</t>
    </rPh>
    <rPh sb="78" eb="80">
      <t>ブンセキ</t>
    </rPh>
    <rPh sb="82" eb="84">
      <t>テキセツ</t>
    </rPh>
    <rPh sb="85" eb="87">
      <t>シセツ</t>
    </rPh>
    <rPh sb="87" eb="89">
      <t>キボ</t>
    </rPh>
    <rPh sb="90" eb="92">
      <t>イジ</t>
    </rPh>
    <rPh sb="93" eb="95">
      <t>ミンカン</t>
    </rPh>
    <rPh sb="95" eb="97">
      <t>イタク</t>
    </rPh>
    <rPh sb="97" eb="98">
      <t>トウ</t>
    </rPh>
    <rPh sb="101" eb="103">
      <t>イジ</t>
    </rPh>
    <rPh sb="103" eb="105">
      <t>カンリ</t>
    </rPh>
    <rPh sb="109" eb="112">
      <t>ジンケンヒ</t>
    </rPh>
    <rPh sb="113" eb="115">
      <t>サクゲン</t>
    </rPh>
    <rPh sb="118" eb="120">
      <t>オスイ</t>
    </rPh>
    <rPh sb="120" eb="122">
      <t>ショリ</t>
    </rPh>
    <rPh sb="122" eb="123">
      <t>ヒ</t>
    </rPh>
    <rPh sb="124" eb="126">
      <t>サクゲン</t>
    </rPh>
    <rPh sb="127" eb="128">
      <t>ツト</t>
    </rPh>
    <rPh sb="130" eb="132">
      <t>ヒツヨウ</t>
    </rPh>
    <rPh sb="141" eb="143">
      <t>ジンコウ</t>
    </rPh>
    <rPh sb="143" eb="145">
      <t>ゲンショウ</t>
    </rPh>
    <rPh sb="146" eb="149">
      <t>セッスイガタ</t>
    </rPh>
    <rPh sb="149" eb="151">
      <t>シャカイ</t>
    </rPh>
    <rPh sb="153" eb="155">
      <t>イコウ</t>
    </rPh>
    <rPh sb="158" eb="160">
      <t>ユウシュウ</t>
    </rPh>
    <rPh sb="160" eb="162">
      <t>スイリョウ</t>
    </rPh>
    <rPh sb="163" eb="165">
      <t>ゲンショウ</t>
    </rPh>
    <rPh sb="166" eb="168">
      <t>ミコ</t>
    </rPh>
    <rPh sb="176" eb="179">
      <t>スイセンカ</t>
    </rPh>
    <rPh sb="179" eb="180">
      <t>リツ</t>
    </rPh>
    <rPh sb="181" eb="183">
      <t>コウジョウ</t>
    </rPh>
    <rPh sb="184" eb="186">
      <t>ショウライ</t>
    </rPh>
    <rPh sb="187" eb="189">
      <t>シュウシ</t>
    </rPh>
    <rPh sb="189" eb="191">
      <t>ミトオ</t>
    </rPh>
    <rPh sb="197" eb="199">
      <t>テキセイ</t>
    </rPh>
    <rPh sb="200" eb="203">
      <t>シヨウリョウ</t>
    </rPh>
    <rPh sb="203" eb="205">
      <t>スイジュン</t>
    </rPh>
    <rPh sb="206" eb="208">
      <t>コウリョ</t>
    </rPh>
    <rPh sb="214" eb="216">
      <t>コウセイ</t>
    </rPh>
    <rPh sb="216" eb="217">
      <t>シ</t>
    </rPh>
    <rPh sb="220" eb="223">
      <t>フタンキン</t>
    </rPh>
    <rPh sb="224" eb="225">
      <t>ヘ</t>
    </rPh>
    <rPh sb="227" eb="229">
      <t>ドリョク</t>
    </rPh>
    <rPh sb="232" eb="234">
      <t>コンゴ</t>
    </rPh>
    <rPh sb="235" eb="237">
      <t>ケイエイ</t>
    </rPh>
    <rPh sb="238" eb="241">
      <t>ケンゼンカ</t>
    </rPh>
    <rPh sb="242" eb="243">
      <t>ハカ</t>
    </rPh>
    <phoneticPr fontId="4"/>
  </si>
  <si>
    <t>　当組合施設は、供用開始からまだ２０年程度しか経過しておらず、管渠の改修は行っていないため、現在の数値は０％である。</t>
    <rPh sb="1" eb="2">
      <t>トウ</t>
    </rPh>
    <rPh sb="2" eb="4">
      <t>クミアイ</t>
    </rPh>
    <rPh sb="4" eb="6">
      <t>シセツ</t>
    </rPh>
    <rPh sb="8" eb="10">
      <t>キョウヨウ</t>
    </rPh>
    <rPh sb="10" eb="12">
      <t>カイシ</t>
    </rPh>
    <rPh sb="18" eb="19">
      <t>ネン</t>
    </rPh>
    <rPh sb="19" eb="21">
      <t>テイド</t>
    </rPh>
    <rPh sb="23" eb="25">
      <t>ケイカ</t>
    </rPh>
    <rPh sb="31" eb="33">
      <t>カンキョ</t>
    </rPh>
    <rPh sb="34" eb="36">
      <t>カイシュウ</t>
    </rPh>
    <rPh sb="37" eb="38">
      <t>オコナ</t>
    </rPh>
    <rPh sb="46" eb="48">
      <t>ゲンザイ</t>
    </rPh>
    <rPh sb="49" eb="5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</si>
</sst>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92112"/>
        <c:axId val="16969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69692112"/>
        <c:axId val="169692504"/>
      </c:lineChart>
      <c:dateAx>
        <c:axId val="169692112"/>
        <c:scaling>
          <c:orientation val="minMax"/>
        </c:scaling>
        <c:delete val="1"/>
        <c:axPos val="b"/>
        <c:numFmt formatCode="ge" sourceLinked="1"/>
        <c:majorTickMark val="none"/>
        <c:minorTickMark val="none"/>
        <c:tickLblPos val="none"/>
        <c:crossAx val="169692504"/>
        <c:crosses val="autoZero"/>
        <c:auto val="1"/>
        <c:lblOffset val="100"/>
        <c:baseTimeUnit val="years"/>
      </c:dateAx>
      <c:valAx>
        <c:axId val="1696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c:v>
                </c:pt>
                <c:pt idx="1">
                  <c:v>52.96</c:v>
                </c:pt>
                <c:pt idx="2">
                  <c:v>59.1</c:v>
                </c:pt>
                <c:pt idx="3">
                  <c:v>62.06</c:v>
                </c:pt>
                <c:pt idx="4">
                  <c:v>69.14</c:v>
                </c:pt>
              </c:numCache>
            </c:numRef>
          </c:val>
        </c:ser>
        <c:dLbls>
          <c:showLegendKey val="0"/>
          <c:showVal val="0"/>
          <c:showCatName val="0"/>
          <c:showSerName val="0"/>
          <c:showPercent val="0"/>
          <c:showBubbleSize val="0"/>
        </c:dLbls>
        <c:gapWidth val="150"/>
        <c:axId val="171288256"/>
        <c:axId val="17128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71288256"/>
        <c:axId val="171288648"/>
      </c:lineChart>
      <c:dateAx>
        <c:axId val="171288256"/>
        <c:scaling>
          <c:orientation val="minMax"/>
        </c:scaling>
        <c:delete val="1"/>
        <c:axPos val="b"/>
        <c:numFmt formatCode="ge" sourceLinked="1"/>
        <c:majorTickMark val="none"/>
        <c:minorTickMark val="none"/>
        <c:tickLblPos val="none"/>
        <c:crossAx val="171288648"/>
        <c:crosses val="autoZero"/>
        <c:auto val="1"/>
        <c:lblOffset val="100"/>
        <c:baseTimeUnit val="years"/>
      </c:dateAx>
      <c:valAx>
        <c:axId val="1712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88.32</c:v>
                </c:pt>
                <c:pt idx="1">
                  <c:v>88.1</c:v>
                </c:pt>
                <c:pt idx="2">
                  <c:v>90.87</c:v>
                </c:pt>
                <c:pt idx="3">
                  <c:v>90.06</c:v>
                </c:pt>
                <c:pt idx="4">
                  <c:v>90</c:v>
                </c:pt>
              </c:numCache>
            </c:numRef>
          </c:val>
        </c:ser>
        <c:dLbls>
          <c:showLegendKey val="0"/>
          <c:showVal val="0"/>
          <c:showCatName val="0"/>
          <c:showSerName val="0"/>
          <c:showPercent val="0"/>
          <c:showBubbleSize val="0"/>
        </c:dLbls>
        <c:gapWidth val="150"/>
        <c:axId val="171289824"/>
        <c:axId val="17129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71289824"/>
        <c:axId val="171290216"/>
      </c:lineChart>
      <c:dateAx>
        <c:axId val="171289824"/>
        <c:scaling>
          <c:orientation val="minMax"/>
        </c:scaling>
        <c:delete val="1"/>
        <c:axPos val="b"/>
        <c:numFmt formatCode="ge" sourceLinked="1"/>
        <c:majorTickMark val="none"/>
        <c:minorTickMark val="none"/>
        <c:tickLblPos val="none"/>
        <c:crossAx val="171290216"/>
        <c:crosses val="autoZero"/>
        <c:auto val="1"/>
        <c:lblOffset val="100"/>
        <c:baseTimeUnit val="years"/>
      </c:dateAx>
      <c:valAx>
        <c:axId val="1712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88.19</c:v>
                </c:pt>
                <c:pt idx="1">
                  <c:v>90.56</c:v>
                </c:pt>
                <c:pt idx="2">
                  <c:v>89.99</c:v>
                </c:pt>
                <c:pt idx="3">
                  <c:v>97.76</c:v>
                </c:pt>
                <c:pt idx="4">
                  <c:v>96.69</c:v>
                </c:pt>
              </c:numCache>
            </c:numRef>
          </c:val>
        </c:ser>
        <c:dLbls>
          <c:showLegendKey val="0"/>
          <c:showVal val="0"/>
          <c:showCatName val="0"/>
          <c:showSerName val="0"/>
          <c:showPercent val="0"/>
          <c:showBubbleSize val="0"/>
        </c:dLbls>
        <c:gapWidth val="150"/>
        <c:axId val="170797640"/>
        <c:axId val="17079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97640"/>
        <c:axId val="170798032"/>
      </c:lineChart>
      <c:dateAx>
        <c:axId val="170797640"/>
        <c:scaling>
          <c:orientation val="minMax"/>
        </c:scaling>
        <c:delete val="1"/>
        <c:axPos val="b"/>
        <c:numFmt formatCode="ge" sourceLinked="1"/>
        <c:majorTickMark val="none"/>
        <c:minorTickMark val="none"/>
        <c:tickLblPos val="none"/>
        <c:crossAx val="170798032"/>
        <c:crosses val="autoZero"/>
        <c:auto val="1"/>
        <c:lblOffset val="100"/>
        <c:baseTimeUnit val="years"/>
      </c:dateAx>
      <c:valAx>
        <c:axId val="17079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99208"/>
        <c:axId val="17079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99208"/>
        <c:axId val="170799600"/>
      </c:lineChart>
      <c:dateAx>
        <c:axId val="170799208"/>
        <c:scaling>
          <c:orientation val="minMax"/>
        </c:scaling>
        <c:delete val="1"/>
        <c:axPos val="b"/>
        <c:numFmt formatCode="ge" sourceLinked="1"/>
        <c:majorTickMark val="none"/>
        <c:minorTickMark val="none"/>
        <c:tickLblPos val="none"/>
        <c:crossAx val="170799600"/>
        <c:crosses val="autoZero"/>
        <c:auto val="1"/>
        <c:lblOffset val="100"/>
        <c:baseTimeUnit val="years"/>
      </c:dateAx>
      <c:valAx>
        <c:axId val="17079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800776"/>
        <c:axId val="17080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00776"/>
        <c:axId val="170801168"/>
      </c:lineChart>
      <c:dateAx>
        <c:axId val="170800776"/>
        <c:scaling>
          <c:orientation val="minMax"/>
        </c:scaling>
        <c:delete val="1"/>
        <c:axPos val="b"/>
        <c:numFmt formatCode="ge" sourceLinked="1"/>
        <c:majorTickMark val="none"/>
        <c:minorTickMark val="none"/>
        <c:tickLblPos val="none"/>
        <c:crossAx val="170801168"/>
        <c:crosses val="autoZero"/>
        <c:auto val="1"/>
        <c:lblOffset val="100"/>
        <c:baseTimeUnit val="years"/>
      </c:dateAx>
      <c:valAx>
        <c:axId val="17080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0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23184"/>
        <c:axId val="17092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23184"/>
        <c:axId val="170923576"/>
      </c:lineChart>
      <c:dateAx>
        <c:axId val="170923184"/>
        <c:scaling>
          <c:orientation val="minMax"/>
        </c:scaling>
        <c:delete val="1"/>
        <c:axPos val="b"/>
        <c:numFmt formatCode="ge" sourceLinked="1"/>
        <c:majorTickMark val="none"/>
        <c:minorTickMark val="none"/>
        <c:tickLblPos val="none"/>
        <c:crossAx val="170923576"/>
        <c:crosses val="autoZero"/>
        <c:auto val="1"/>
        <c:lblOffset val="100"/>
        <c:baseTimeUnit val="years"/>
      </c:dateAx>
      <c:valAx>
        <c:axId val="1709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24752"/>
        <c:axId val="17092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24752"/>
        <c:axId val="170925144"/>
      </c:lineChart>
      <c:dateAx>
        <c:axId val="170924752"/>
        <c:scaling>
          <c:orientation val="minMax"/>
        </c:scaling>
        <c:delete val="1"/>
        <c:axPos val="b"/>
        <c:numFmt formatCode="ge" sourceLinked="1"/>
        <c:majorTickMark val="none"/>
        <c:minorTickMark val="none"/>
        <c:tickLblPos val="none"/>
        <c:crossAx val="170925144"/>
        <c:crosses val="autoZero"/>
        <c:auto val="1"/>
        <c:lblOffset val="100"/>
        <c:baseTimeUnit val="years"/>
      </c:dateAx>
      <c:valAx>
        <c:axId val="17092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5115.55</c:v>
                </c:pt>
                <c:pt idx="1">
                  <c:v>4855.03</c:v>
                </c:pt>
                <c:pt idx="2">
                  <c:v>4350.6400000000003</c:v>
                </c:pt>
                <c:pt idx="3">
                  <c:v>4232.41</c:v>
                </c:pt>
                <c:pt idx="4">
                  <c:v>4146.5</c:v>
                </c:pt>
              </c:numCache>
            </c:numRef>
          </c:val>
        </c:ser>
        <c:dLbls>
          <c:showLegendKey val="0"/>
          <c:showVal val="0"/>
          <c:showCatName val="0"/>
          <c:showSerName val="0"/>
          <c:showPercent val="0"/>
          <c:showBubbleSize val="0"/>
        </c:dLbls>
        <c:gapWidth val="150"/>
        <c:axId val="171106480"/>
        <c:axId val="17110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71106480"/>
        <c:axId val="171106872"/>
      </c:lineChart>
      <c:dateAx>
        <c:axId val="171106480"/>
        <c:scaling>
          <c:orientation val="minMax"/>
        </c:scaling>
        <c:delete val="1"/>
        <c:axPos val="b"/>
        <c:numFmt formatCode="ge" sourceLinked="1"/>
        <c:majorTickMark val="none"/>
        <c:minorTickMark val="none"/>
        <c:tickLblPos val="none"/>
        <c:crossAx val="171106872"/>
        <c:crosses val="autoZero"/>
        <c:auto val="1"/>
        <c:lblOffset val="100"/>
        <c:baseTimeUnit val="years"/>
      </c:dateAx>
      <c:valAx>
        <c:axId val="1711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89.63</c:v>
                </c:pt>
                <c:pt idx="1">
                  <c:v>92.53</c:v>
                </c:pt>
                <c:pt idx="2">
                  <c:v>93.32</c:v>
                </c:pt>
                <c:pt idx="3">
                  <c:v>93.29</c:v>
                </c:pt>
                <c:pt idx="4">
                  <c:v>88.4</c:v>
                </c:pt>
              </c:numCache>
            </c:numRef>
          </c:val>
        </c:ser>
        <c:dLbls>
          <c:showLegendKey val="0"/>
          <c:showVal val="0"/>
          <c:showCatName val="0"/>
          <c:showSerName val="0"/>
          <c:showPercent val="0"/>
          <c:showBubbleSize val="0"/>
        </c:dLbls>
        <c:gapWidth val="150"/>
        <c:axId val="171108048"/>
        <c:axId val="1711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71108048"/>
        <c:axId val="171108440"/>
      </c:lineChart>
      <c:dateAx>
        <c:axId val="171108048"/>
        <c:scaling>
          <c:orientation val="minMax"/>
        </c:scaling>
        <c:delete val="1"/>
        <c:axPos val="b"/>
        <c:numFmt formatCode="ge" sourceLinked="1"/>
        <c:majorTickMark val="none"/>
        <c:minorTickMark val="none"/>
        <c:tickLblPos val="none"/>
        <c:crossAx val="171108440"/>
        <c:crosses val="autoZero"/>
        <c:auto val="1"/>
        <c:lblOffset val="100"/>
        <c:baseTimeUnit val="years"/>
      </c:dateAx>
      <c:valAx>
        <c:axId val="1711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179.53</c:v>
                </c:pt>
                <c:pt idx="1">
                  <c:v>174.85</c:v>
                </c:pt>
                <c:pt idx="2">
                  <c:v>176.04</c:v>
                </c:pt>
                <c:pt idx="3">
                  <c:v>176.86</c:v>
                </c:pt>
                <c:pt idx="4">
                  <c:v>191.21</c:v>
                </c:pt>
              </c:numCache>
            </c:numRef>
          </c:val>
        </c:ser>
        <c:dLbls>
          <c:showLegendKey val="0"/>
          <c:showVal val="0"/>
          <c:showCatName val="0"/>
          <c:showSerName val="0"/>
          <c:showPercent val="0"/>
          <c:showBubbleSize val="0"/>
        </c:dLbls>
        <c:gapWidth val="150"/>
        <c:axId val="171109616"/>
        <c:axId val="17111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71109616"/>
        <c:axId val="171110008"/>
      </c:lineChart>
      <c:dateAx>
        <c:axId val="171109616"/>
        <c:scaling>
          <c:orientation val="minMax"/>
        </c:scaling>
        <c:delete val="1"/>
        <c:axPos val="b"/>
        <c:numFmt formatCode="ge" sourceLinked="1"/>
        <c:majorTickMark val="none"/>
        <c:minorTickMark val="none"/>
        <c:tickLblPos val="none"/>
        <c:crossAx val="171110008"/>
        <c:crosses val="autoZero"/>
        <c:auto val="1"/>
        <c:lblOffset val="100"/>
        <c:baseTimeUnit val="years"/>
      </c:dateAx>
      <c:valAx>
        <c:axId val="17111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宇部・阿知須公共下水道組合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44.72</v>
      </c>
      <c r="Q10" s="63"/>
      <c r="R10" s="63"/>
      <c r="S10" s="63"/>
      <c r="T10" s="63"/>
      <c r="U10" s="63"/>
      <c r="V10" s="63"/>
      <c r="W10" s="63">
        <f>データ!P6</f>
        <v>89</v>
      </c>
      <c r="X10" s="63"/>
      <c r="Y10" s="63"/>
      <c r="Z10" s="63"/>
      <c r="AA10" s="63"/>
      <c r="AB10" s="63"/>
      <c r="AC10" s="63"/>
      <c r="AD10" s="64">
        <f>データ!Q6</f>
        <v>2700</v>
      </c>
      <c r="AE10" s="64"/>
      <c r="AF10" s="64"/>
      <c r="AG10" s="64"/>
      <c r="AH10" s="64"/>
      <c r="AI10" s="64"/>
      <c r="AJ10" s="64"/>
      <c r="AK10" s="2"/>
      <c r="AL10" s="64">
        <f>データ!U6</f>
        <v>12184</v>
      </c>
      <c r="AM10" s="64"/>
      <c r="AN10" s="64"/>
      <c r="AO10" s="64"/>
      <c r="AP10" s="64"/>
      <c r="AQ10" s="64"/>
      <c r="AR10" s="64"/>
      <c r="AS10" s="64"/>
      <c r="AT10" s="63">
        <f>データ!V6</f>
        <v>4.71</v>
      </c>
      <c r="AU10" s="63"/>
      <c r="AV10" s="63"/>
      <c r="AW10" s="63"/>
      <c r="AX10" s="63"/>
      <c r="AY10" s="63"/>
      <c r="AZ10" s="63"/>
      <c r="BA10" s="63"/>
      <c r="BB10" s="63">
        <f>データ!W6</f>
        <v>2586.84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358673</v>
      </c>
      <c r="D6" s="31">
        <f t="shared" si="3"/>
        <v>47</v>
      </c>
      <c r="E6" s="31">
        <f t="shared" si="3"/>
        <v>17</v>
      </c>
      <c r="F6" s="31">
        <f t="shared" si="3"/>
        <v>1</v>
      </c>
      <c r="G6" s="31">
        <f t="shared" si="3"/>
        <v>0</v>
      </c>
      <c r="H6" s="31" t="str">
        <f t="shared" si="3"/>
        <v>山口県　宇部・阿知須公共下水道組合</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44.72</v>
      </c>
      <c r="P6" s="32">
        <f t="shared" si="3"/>
        <v>89</v>
      </c>
      <c r="Q6" s="32">
        <f t="shared" si="3"/>
        <v>2700</v>
      </c>
      <c r="R6" s="32" t="str">
        <f t="shared" si="3"/>
        <v>-</v>
      </c>
      <c r="S6" s="32" t="str">
        <f t="shared" si="3"/>
        <v>-</v>
      </c>
      <c r="T6" s="32" t="str">
        <f t="shared" si="3"/>
        <v>-</v>
      </c>
      <c r="U6" s="32">
        <f t="shared" si="3"/>
        <v>12184</v>
      </c>
      <c r="V6" s="32">
        <f t="shared" si="3"/>
        <v>4.71</v>
      </c>
      <c r="W6" s="32">
        <f t="shared" si="3"/>
        <v>2586.84</v>
      </c>
      <c r="X6" s="33">
        <f>IF(X7="",NA(),X7)</f>
        <v>88.19</v>
      </c>
      <c r="Y6" s="33">
        <f t="shared" ref="Y6:AG6" si="4">IF(Y7="",NA(),Y7)</f>
        <v>90.56</v>
      </c>
      <c r="Z6" s="33">
        <f t="shared" si="4"/>
        <v>89.99</v>
      </c>
      <c r="AA6" s="33">
        <f t="shared" si="4"/>
        <v>97.76</v>
      </c>
      <c r="AB6" s="33">
        <f t="shared" si="4"/>
        <v>96.69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5115.55</v>
      </c>
      <c r="BF6" s="33">
        <f t="shared" ref="BF6:BN6" si="7">IF(BF7="",NA(),BF7)</f>
        <v>4855.03</v>
      </c>
      <c r="BG6" s="33">
        <f t="shared" si="7"/>
        <v>4350.6400000000003</v>
      </c>
      <c r="BH6" s="33">
        <f t="shared" si="7"/>
        <v>4232.41</v>
      </c>
      <c r="BI6" s="33">
        <f t="shared" si="7"/>
        <v>4146.5</v>
      </c>
      <c r="BJ6" s="33">
        <f t="shared" si="7"/>
        <v>1320.98</v>
      </c>
      <c r="BK6" s="33">
        <f t="shared" si="7"/>
        <v>1334.01</v>
      </c>
      <c r="BL6" s="33">
        <f t="shared" si="7"/>
        <v>1273.52</v>
      </c>
      <c r="BM6" s="33">
        <f t="shared" si="7"/>
        <v>1209.95</v>
      </c>
      <c r="BN6" s="33">
        <f t="shared" si="7"/>
        <v>1136.5</v>
      </c>
      <c r="BO6" s="32" t="str">
        <f>IF(BO7="","",IF(BO7="-","【-】","【"&amp;SUBSTITUTE(TEXT(BO7,"#,##0.00"),"-","△")&amp;"】"))</f>
        <v>【776.35】</v>
      </c>
      <c r="BP6" s="33">
        <f>IF(BP7="",NA(),BP7)</f>
        <v>89.63</v>
      </c>
      <c r="BQ6" s="33">
        <f t="shared" ref="BQ6:BY6" si="8">IF(BQ7="",NA(),BQ7)</f>
        <v>92.53</v>
      </c>
      <c r="BR6" s="33">
        <f t="shared" si="8"/>
        <v>93.32</v>
      </c>
      <c r="BS6" s="33">
        <f t="shared" si="8"/>
        <v>93.29</v>
      </c>
      <c r="BT6" s="33">
        <f t="shared" si="8"/>
        <v>88.4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179.53</v>
      </c>
      <c r="CB6" s="33">
        <f t="shared" ref="CB6:CJ6" si="9">IF(CB7="",NA(),CB7)</f>
        <v>174.85</v>
      </c>
      <c r="CC6" s="33">
        <f t="shared" si="9"/>
        <v>176.04</v>
      </c>
      <c r="CD6" s="33">
        <f t="shared" si="9"/>
        <v>176.86</v>
      </c>
      <c r="CE6" s="33">
        <f t="shared" si="9"/>
        <v>191.21</v>
      </c>
      <c r="CF6" s="33">
        <f t="shared" si="9"/>
        <v>222.94</v>
      </c>
      <c r="CG6" s="33">
        <f t="shared" si="9"/>
        <v>224.83</v>
      </c>
      <c r="CH6" s="33">
        <f t="shared" si="9"/>
        <v>224.94</v>
      </c>
      <c r="CI6" s="33">
        <f t="shared" si="9"/>
        <v>220.67</v>
      </c>
      <c r="CJ6" s="33">
        <f t="shared" si="9"/>
        <v>217.82</v>
      </c>
      <c r="CK6" s="32" t="str">
        <f>IF(CK7="","",IF(CK7="-","【-】","【"&amp;SUBSTITUTE(TEXT(CK7,"#,##0.00"),"-","△")&amp;"】"))</f>
        <v>【142.28】</v>
      </c>
      <c r="CL6" s="33">
        <f>IF(CL7="",NA(),CL7)</f>
        <v>50</v>
      </c>
      <c r="CM6" s="33">
        <f t="shared" ref="CM6:CU6" si="10">IF(CM7="",NA(),CM7)</f>
        <v>52.96</v>
      </c>
      <c r="CN6" s="33">
        <f t="shared" si="10"/>
        <v>59.1</v>
      </c>
      <c r="CO6" s="33">
        <f t="shared" si="10"/>
        <v>62.06</v>
      </c>
      <c r="CP6" s="33">
        <f t="shared" si="10"/>
        <v>69.14</v>
      </c>
      <c r="CQ6" s="33">
        <f t="shared" si="10"/>
        <v>53.07</v>
      </c>
      <c r="CR6" s="33">
        <f t="shared" si="10"/>
        <v>53.79</v>
      </c>
      <c r="CS6" s="33">
        <f t="shared" si="10"/>
        <v>55.41</v>
      </c>
      <c r="CT6" s="33">
        <f t="shared" si="10"/>
        <v>55.81</v>
      </c>
      <c r="CU6" s="33">
        <f t="shared" si="10"/>
        <v>54.44</v>
      </c>
      <c r="CV6" s="32" t="str">
        <f>IF(CV7="","",IF(CV7="-","【-】","【"&amp;SUBSTITUTE(TEXT(CV7,"#,##0.00"),"-","△")&amp;"】"))</f>
        <v>【60.35】</v>
      </c>
      <c r="CW6" s="33">
        <f>IF(CW7="",NA(),CW7)</f>
        <v>88.32</v>
      </c>
      <c r="CX6" s="33">
        <f t="shared" ref="CX6:DF6" si="11">IF(CX7="",NA(),CX7)</f>
        <v>88.1</v>
      </c>
      <c r="CY6" s="33">
        <f t="shared" si="11"/>
        <v>90.87</v>
      </c>
      <c r="CZ6" s="33">
        <f t="shared" si="11"/>
        <v>90.06</v>
      </c>
      <c r="DA6" s="33">
        <f t="shared" si="11"/>
        <v>90</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358673</v>
      </c>
      <c r="D7" s="35">
        <v>47</v>
      </c>
      <c r="E7" s="35">
        <v>17</v>
      </c>
      <c r="F7" s="35">
        <v>1</v>
      </c>
      <c r="G7" s="35">
        <v>0</v>
      </c>
      <c r="H7" s="35" t="s">
        <v>95</v>
      </c>
      <c r="I7" s="35" t="s">
        <v>96</v>
      </c>
      <c r="J7" s="35" t="s">
        <v>97</v>
      </c>
      <c r="K7" s="35" t="s">
        <v>98</v>
      </c>
      <c r="L7" s="35" t="s">
        <v>99</v>
      </c>
      <c r="M7" s="36" t="s">
        <v>100</v>
      </c>
      <c r="N7" s="36" t="s">
        <v>101</v>
      </c>
      <c r="O7" s="36">
        <v>44.72</v>
      </c>
      <c r="P7" s="36">
        <v>89</v>
      </c>
      <c r="Q7" s="36">
        <v>2700</v>
      </c>
      <c r="R7" s="36" t="s">
        <v>100</v>
      </c>
      <c r="S7" s="36" t="s">
        <v>100</v>
      </c>
      <c r="T7" s="36" t="s">
        <v>100</v>
      </c>
      <c r="U7" s="36">
        <v>12184</v>
      </c>
      <c r="V7" s="36">
        <v>4.71</v>
      </c>
      <c r="W7" s="36">
        <v>2586.84</v>
      </c>
      <c r="X7" s="36">
        <v>88.19</v>
      </c>
      <c r="Y7" s="36">
        <v>90.56</v>
      </c>
      <c r="Z7" s="36">
        <v>89.99</v>
      </c>
      <c r="AA7" s="36">
        <v>97.76</v>
      </c>
      <c r="AB7" s="36">
        <v>96.69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5115.55</v>
      </c>
      <c r="BF7" s="36">
        <v>4855.03</v>
      </c>
      <c r="BG7" s="36">
        <v>4350.6400000000003</v>
      </c>
      <c r="BH7" s="36">
        <v>4232.41</v>
      </c>
      <c r="BI7" s="36">
        <v>4146.5</v>
      </c>
      <c r="BJ7" s="36">
        <v>1320.98</v>
      </c>
      <c r="BK7" s="36">
        <v>1334.01</v>
      </c>
      <c r="BL7" s="36">
        <v>1273.52</v>
      </c>
      <c r="BM7" s="36">
        <v>1209.95</v>
      </c>
      <c r="BN7" s="36">
        <v>1136.5</v>
      </c>
      <c r="BO7" s="36">
        <v>776.35</v>
      </c>
      <c r="BP7" s="36">
        <v>89.63</v>
      </c>
      <c r="BQ7" s="36">
        <v>92.53</v>
      </c>
      <c r="BR7" s="36">
        <v>93.32</v>
      </c>
      <c r="BS7" s="36">
        <v>93.29</v>
      </c>
      <c r="BT7" s="36">
        <v>88.4</v>
      </c>
      <c r="BU7" s="36">
        <v>68.63</v>
      </c>
      <c r="BV7" s="36">
        <v>67.14</v>
      </c>
      <c r="BW7" s="36">
        <v>67.849999999999994</v>
      </c>
      <c r="BX7" s="36">
        <v>69.48</v>
      </c>
      <c r="BY7" s="36">
        <v>71.650000000000006</v>
      </c>
      <c r="BZ7" s="36">
        <v>96.57</v>
      </c>
      <c r="CA7" s="36">
        <v>179.53</v>
      </c>
      <c r="CB7" s="36">
        <v>174.85</v>
      </c>
      <c r="CC7" s="36">
        <v>176.04</v>
      </c>
      <c r="CD7" s="36">
        <v>176.86</v>
      </c>
      <c r="CE7" s="36">
        <v>191.21</v>
      </c>
      <c r="CF7" s="36">
        <v>222.94</v>
      </c>
      <c r="CG7" s="36">
        <v>224.83</v>
      </c>
      <c r="CH7" s="36">
        <v>224.94</v>
      </c>
      <c r="CI7" s="36">
        <v>220.67</v>
      </c>
      <c r="CJ7" s="36">
        <v>217.82</v>
      </c>
      <c r="CK7" s="36">
        <v>142.28</v>
      </c>
      <c r="CL7" s="36">
        <v>50</v>
      </c>
      <c r="CM7" s="36">
        <v>52.96</v>
      </c>
      <c r="CN7" s="36">
        <v>59.1</v>
      </c>
      <c r="CO7" s="36">
        <v>62.06</v>
      </c>
      <c r="CP7" s="36">
        <v>69.14</v>
      </c>
      <c r="CQ7" s="36">
        <v>53.07</v>
      </c>
      <c r="CR7" s="36">
        <v>53.79</v>
      </c>
      <c r="CS7" s="36">
        <v>55.41</v>
      </c>
      <c r="CT7" s="36">
        <v>55.81</v>
      </c>
      <c r="CU7" s="36">
        <v>54.44</v>
      </c>
      <c r="CV7" s="36">
        <v>60.35</v>
      </c>
      <c r="CW7" s="36">
        <v>88.32</v>
      </c>
      <c r="CX7" s="36">
        <v>88.1</v>
      </c>
      <c r="CY7" s="36">
        <v>90.87</v>
      </c>
      <c r="CZ7" s="36">
        <v>90.06</v>
      </c>
      <c r="DA7" s="36">
        <v>90</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2016-02-12T01:45:38Z</cp:lastPrinted>
  <dcterms:created xsi:type="dcterms:W3CDTF">2016-02-03T08:56:30Z</dcterms:created>
  <dcterms:modified xsi:type="dcterms:W3CDTF">2016-02-17T01:09:59Z</dcterms:modified>
</cp:coreProperties>
</file>