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<sst xmlns="http://schemas.openxmlformats.org/spreadsheetml/2006/main" count="220" uniqueCount="110">
  <si>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</si>
  <si>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</si>
  <si>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</si>
  <si>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</si>
  <si>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</si>
  <si>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</si>
  <si>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</si>
  <si>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</si>
  <si>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</si>
  <si>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</si>
  <si>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</si>
  <si>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</si>
  <si>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</si>
  <si>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</si>
  <si>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</si>
  <si>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</si>
  <si>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</si>
  <si>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</si>
  <si>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</si>
  <si>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</si>
  <si>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</si>
  <si>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</si>
  <si>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</si>
  <si>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</si>
  <si>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</si>
  <si>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</si>
  <si>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</si>
  <si>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</si>
  <si>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</si>
  <si>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</si>
  <si>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</si>
  <si>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</si>
  <si>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</si>
  <si>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</si>
  <si>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</si>
  <si>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</si>
  <si>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</si>
  <si>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</si>
  <si>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</si>
  <si>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</si>
  <si>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</si>
  <si>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</si>
  <si>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</si>
  <si>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</si>
  <si>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</si>
  <si>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</si>
  <si>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</si>
  <si>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</si>
  <si>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</si>
  <si>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</si>
  <si>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</si>
  <si>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</si>
  <si>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</si>
  <si>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</si>
  <si>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</si>
  <si>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</si>
  <si>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</si>
  <si>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</si>
  <si>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</si>
  <si>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</si>
  <si>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</si>
  <si>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</si>
  <si>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</si>
  <si>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</si>
  <si>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</si>
  <si>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</si>
  <si>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</si>
  <si>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</si>
  <si>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</si>
  <si>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</si>
  <si>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</si>
  <si>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</si>
  <si>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</si>
  <si>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</si>
  <si>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</si>
  <si>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</si>
  <si>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</si>
  <si>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</si>
  <si>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</si>
  <si>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</si>
  <si>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</si>
  <si>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</si>
  <si>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</si>
  <si>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</si>
  <si>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</si>
  <si>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</si>
  <si>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</si>
  <si>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</si>
  <si>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</si>
  <si>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</si>
  <si>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</si>
  <si>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</si>
  <si>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</si>
  <si>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</si>
  <si>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</si>
  <si>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</si>
  <si>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</si>
  <si>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</si>
  <si>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</si>
  <si>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</si>
  <si>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</si>
  <si>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</si>
  <si>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</si>
  <si>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</si>
  <si>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</si>
  <si>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</si>
  <si>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</si>
  <si>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有形固定資産減価償却率は、類似団体より高く、上昇傾向にある。よって保有資産に法定耐用年数が近づいていることを示すため、将来の更新や長寿命化などの検討が必要である。
　なお、管渠については、供用開始から20年程度であることから、当面は老朽化率の上昇はないと見込まれる。</t>
    <rPh sb="1" eb="3">
      <t>ユウケイ</t>
    </rPh>
    <rPh sb="3" eb="5">
      <t>コテイ</t>
    </rPh>
    <rPh sb="5" eb="7">
      <t>シサン</t>
    </rPh>
    <rPh sb="7" eb="11">
      <t>ゲンカショウキャク</t>
    </rPh>
    <rPh sb="11" eb="12">
      <t>リツ</t>
    </rPh>
    <rPh sb="14" eb="16">
      <t>ルイジ</t>
    </rPh>
    <rPh sb="16" eb="18">
      <t>ダンタイ</t>
    </rPh>
    <rPh sb="20" eb="21">
      <t>タカ</t>
    </rPh>
    <rPh sb="23" eb="25">
      <t>ジョウショウ</t>
    </rPh>
    <rPh sb="25" eb="27">
      <t>ケイコウ</t>
    </rPh>
    <rPh sb="34" eb="36">
      <t>ホユウ</t>
    </rPh>
    <rPh sb="36" eb="38">
      <t>シサン</t>
    </rPh>
    <rPh sb="39" eb="41">
      <t>ホウテイ</t>
    </rPh>
    <rPh sb="41" eb="43">
      <t>タイヨウ</t>
    </rPh>
    <rPh sb="43" eb="45">
      <t>ネンスウ</t>
    </rPh>
    <rPh sb="46" eb="47">
      <t>チカ</t>
    </rPh>
    <rPh sb="55" eb="56">
      <t>シメ</t>
    </rPh>
    <rPh sb="60" eb="62">
      <t>ショウライ</t>
    </rPh>
    <rPh sb="63" eb="65">
      <t>コウシン</t>
    </rPh>
    <rPh sb="66" eb="67">
      <t>チョウ</t>
    </rPh>
    <rPh sb="67" eb="70">
      <t>ジュミョウカ</t>
    </rPh>
    <rPh sb="73" eb="75">
      <t>ケントウ</t>
    </rPh>
    <rPh sb="76" eb="78">
      <t>ヒツヨウ</t>
    </rPh>
    <rPh sb="87" eb="89">
      <t>カンキョ</t>
    </rPh>
    <rPh sb="95" eb="97">
      <t>キョウヨウ</t>
    </rPh>
    <rPh sb="97" eb="99">
      <t>カイシ</t>
    </rPh>
    <rPh sb="103" eb="104">
      <t>ネン</t>
    </rPh>
    <rPh sb="104" eb="106">
      <t>テイド</t>
    </rPh>
    <rPh sb="114" eb="116">
      <t>トウメン</t>
    </rPh>
    <rPh sb="117" eb="120">
      <t>ロウキュウカ</t>
    </rPh>
    <rPh sb="120" eb="121">
      <t>リツ</t>
    </rPh>
    <rPh sb="122" eb="124">
      <t>ジョウショウ</t>
    </rPh>
    <rPh sb="128" eb="130">
      <t>ミコ</t>
    </rPh>
    <phoneticPr fontId="4"/>
  </si>
  <si>
    <t>　本市特定環境保全公共下水道事業は、整備を完了し、維持管理を中心とした事業となっている。
　このため、限られた収益の中で、如何に効率的に事業運営を行うのかが大きな課題である。</t>
    <rPh sb="1" eb="2">
      <t>ホン</t>
    </rPh>
    <rPh sb="2" eb="3">
      <t>シ</t>
    </rPh>
    <rPh sb="3" eb="5">
      <t>トクテイ</t>
    </rPh>
    <rPh sb="5" eb="7">
      <t>カンキョウ</t>
    </rPh>
    <rPh sb="7" eb="9">
      <t>ホゼン</t>
    </rPh>
    <rPh sb="9" eb="11">
      <t>コウキョウ</t>
    </rPh>
    <rPh sb="11" eb="14">
      <t>ゲスイドウ</t>
    </rPh>
    <rPh sb="14" eb="16">
      <t>ジギョウ</t>
    </rPh>
    <rPh sb="18" eb="20">
      <t>セイビ</t>
    </rPh>
    <rPh sb="21" eb="23">
      <t>カンリョウ</t>
    </rPh>
    <rPh sb="25" eb="27">
      <t>イジ</t>
    </rPh>
    <rPh sb="27" eb="29">
      <t>カンリ</t>
    </rPh>
    <rPh sb="30" eb="32">
      <t>チュウシン</t>
    </rPh>
    <rPh sb="35" eb="37">
      <t>ジギョウ</t>
    </rPh>
    <rPh sb="51" eb="52">
      <t>カギ</t>
    </rPh>
    <rPh sb="55" eb="57">
      <t>シュウエキ</t>
    </rPh>
    <rPh sb="58" eb="59">
      <t>ナカ</t>
    </rPh>
    <rPh sb="61" eb="63">
      <t>イカ</t>
    </rPh>
    <rPh sb="64" eb="67">
      <t>コウリツテキ</t>
    </rPh>
    <rPh sb="68" eb="70">
      <t>ジギョウ</t>
    </rPh>
    <rPh sb="70" eb="72">
      <t>ウンエイ</t>
    </rPh>
    <rPh sb="73" eb="74">
      <t>オコナ</t>
    </rPh>
    <rPh sb="78" eb="79">
      <t>オオ</t>
    </rPh>
    <rPh sb="81" eb="83">
      <t>カダイ</t>
    </rPh>
    <phoneticPr fontId="4"/>
  </si>
  <si>
    <t>　経常収支比率は、平成24年度までは類似団体より高く、平成25年度以降は低い。経費回収率は、類似団体より低い。これらに共通する事項として、本市特定環境保全公共下水道事業は、使用料を公共下水道事業に合せていることも要因の一つと考えられる。なお、本分析表における類似団体は、供用開始後年数を基準としており、事業規模が異なるため、単純比較は出来ない。
　累積欠損金比率は、平成26年度の新地方公営企業会計基準（以下「新会計」という）の適用に伴うその他未処分利益剰余金変動額の発生により欠損金の計上がなかったためゼロとなったが、平成27年度は、その他未処分利益剰余金変動額の発生がなかったため、計上した純損失がそのまま当年度未処理欠損金として計上されため上昇した。なお、純損失の計上は、使用料を公共下水道事業に合せているため、費用に対して収益が不足であることが主な要因である。
　企業債残高対事業規模比率が平成27年度から急増している。その要因は、平成26年度まで企業債の償還に係る一般会計の負担する額を明確にしていなかったが、平成27年度から明確にしたためである。
　汚水処理原価は、類似団体より高い。前述のとおり、事業規模が異なるため、類似団体と単純比較は出来ない。なお、平成26年度の減少は、新会計の適用に伴うものである。
　施設利用率は、類似団体より高い。本指標は、比較対象の類似団体に、他事業で処理した水量による利用率も含むことから、比較出来ない。</t>
    <rPh sb="1" eb="3">
      <t>ケイジョウ</t>
    </rPh>
    <rPh sb="3" eb="5">
      <t>シュウシ</t>
    </rPh>
    <rPh sb="5" eb="7">
      <t>ヒリツ</t>
    </rPh>
    <rPh sb="9" eb="11">
      <t>ヘイセイ</t>
    </rPh>
    <rPh sb="13" eb="15">
      <t>ネンド</t>
    </rPh>
    <rPh sb="18" eb="20">
      <t>ルイジ</t>
    </rPh>
    <rPh sb="20" eb="22">
      <t>ダンタイ</t>
    </rPh>
    <rPh sb="24" eb="25">
      <t>タカ</t>
    </rPh>
    <rPh sb="27" eb="29">
      <t>ヘイセイ</t>
    </rPh>
    <rPh sb="31" eb="35">
      <t>ネンドイコウ</t>
    </rPh>
    <rPh sb="36" eb="37">
      <t>ヒク</t>
    </rPh>
    <rPh sb="59" eb="61">
      <t>キョウツウ</t>
    </rPh>
    <rPh sb="63" eb="65">
      <t>ジコウ</t>
    </rPh>
    <rPh sb="69" eb="70">
      <t>ホン</t>
    </rPh>
    <rPh sb="70" eb="71">
      <t>シ</t>
    </rPh>
    <rPh sb="71" eb="73">
      <t>トクテイ</t>
    </rPh>
    <rPh sb="73" eb="75">
      <t>カンキョウ</t>
    </rPh>
    <rPh sb="75" eb="77">
      <t>ホゼン</t>
    </rPh>
    <rPh sb="77" eb="79">
      <t>コウキョウ</t>
    </rPh>
    <rPh sb="79" eb="82">
      <t>ゲスイドウ</t>
    </rPh>
    <rPh sb="82" eb="84">
      <t>ジギョウ</t>
    </rPh>
    <rPh sb="86" eb="89">
      <t>シヨウリョウ</t>
    </rPh>
    <rPh sb="90" eb="92">
      <t>コウキョウ</t>
    </rPh>
    <rPh sb="92" eb="95">
      <t>ゲスイドウ</t>
    </rPh>
    <rPh sb="95" eb="97">
      <t>ジギョウ</t>
    </rPh>
    <rPh sb="106" eb="108">
      <t>ヨウイン</t>
    </rPh>
    <rPh sb="109" eb="110">
      <t>ヒト</t>
    </rPh>
    <rPh sb="112" eb="113">
      <t>カンガ</t>
    </rPh>
    <rPh sb="121" eb="122">
      <t>ホン</t>
    </rPh>
    <rPh sb="122" eb="124">
      <t>ブンセキ</t>
    </rPh>
    <rPh sb="124" eb="125">
      <t>ヒョウ</t>
    </rPh>
    <rPh sb="129" eb="131">
      <t>ルイジ</t>
    </rPh>
    <rPh sb="131" eb="133">
      <t>ダンタイ</t>
    </rPh>
    <rPh sb="135" eb="137">
      <t>キョウヨウ</t>
    </rPh>
    <rPh sb="137" eb="139">
      <t>カイシ</t>
    </rPh>
    <rPh sb="143" eb="145">
      <t>キジュン</t>
    </rPh>
    <rPh sb="151" eb="153">
      <t>ジギョウ</t>
    </rPh>
    <rPh sb="153" eb="155">
      <t>キボ</t>
    </rPh>
    <rPh sb="156" eb="157">
      <t>コト</t>
    </rPh>
    <rPh sb="162" eb="164">
      <t>タンジュン</t>
    </rPh>
    <rPh sb="164" eb="166">
      <t>ヒカク</t>
    </rPh>
    <rPh sb="167" eb="169">
      <t>デキ</t>
    </rPh>
    <rPh sb="174" eb="176">
      <t>ルイセキ</t>
    </rPh>
    <rPh sb="176" eb="179">
      <t>ケッソンキン</t>
    </rPh>
    <rPh sb="179" eb="181">
      <t>ヒリツ</t>
    </rPh>
    <rPh sb="183" eb="185">
      <t>ヘイセイ</t>
    </rPh>
    <rPh sb="187" eb="189">
      <t>ネンド</t>
    </rPh>
    <rPh sb="190" eb="193">
      <t>シンチホウ</t>
    </rPh>
    <rPh sb="193" eb="195">
      <t>コウエイ</t>
    </rPh>
    <rPh sb="195" eb="197">
      <t>キギョウ</t>
    </rPh>
    <rPh sb="197" eb="199">
      <t>カイケイ</t>
    </rPh>
    <rPh sb="199" eb="201">
      <t>キジュン</t>
    </rPh>
    <rPh sb="202" eb="204">
      <t>イカ</t>
    </rPh>
    <rPh sb="205" eb="206">
      <t>シン</t>
    </rPh>
    <rPh sb="206" eb="208">
      <t>カイケイ</t>
    </rPh>
    <rPh sb="214" eb="216">
      <t>テキヨウ</t>
    </rPh>
    <rPh sb="260" eb="262">
      <t>ヘイセイ</t>
    </rPh>
    <rPh sb="264" eb="266">
      <t>ネンド</t>
    </rPh>
    <rPh sb="323" eb="325">
      <t>ジョウショウ</t>
    </rPh>
    <rPh sb="332" eb="334">
      <t>ソンシツ</t>
    </rPh>
    <rPh sb="335" eb="337">
      <t>ケイジョウ</t>
    </rPh>
    <rPh sb="359" eb="361">
      <t>ヒヨウ</t>
    </rPh>
    <rPh sb="362" eb="363">
      <t>タイ</t>
    </rPh>
    <rPh sb="365" eb="367">
      <t>シュウエキ</t>
    </rPh>
    <rPh sb="368" eb="370">
      <t>フソク</t>
    </rPh>
    <rPh sb="376" eb="377">
      <t>オモ</t>
    </rPh>
    <rPh sb="378" eb="380">
      <t>ヨウイン</t>
    </rPh>
    <rPh sb="481" eb="483">
      <t>オスイ</t>
    </rPh>
    <rPh sb="483" eb="485">
      <t>ショリ</t>
    </rPh>
    <rPh sb="485" eb="487">
      <t>ゲンカ</t>
    </rPh>
    <rPh sb="489" eb="491">
      <t>ルイジ</t>
    </rPh>
    <rPh sb="491" eb="493">
      <t>ダンタイ</t>
    </rPh>
    <rPh sb="495" eb="496">
      <t>タカ</t>
    </rPh>
    <rPh sb="498" eb="500">
      <t>ゼンジュツ</t>
    </rPh>
    <rPh sb="505" eb="507">
      <t>ジギョウ</t>
    </rPh>
    <rPh sb="507" eb="509">
      <t>キボ</t>
    </rPh>
    <rPh sb="510" eb="511">
      <t>コト</t>
    </rPh>
    <rPh sb="516" eb="518">
      <t>ルイジ</t>
    </rPh>
    <rPh sb="518" eb="520">
      <t>ダンタイ</t>
    </rPh>
    <rPh sb="521" eb="523">
      <t>タンジュン</t>
    </rPh>
    <rPh sb="523" eb="525">
      <t>ヒカク</t>
    </rPh>
    <rPh sb="526" eb="528">
      <t>デキ</t>
    </rPh>
    <rPh sb="534" eb="536">
      <t>ヘイセイ</t>
    </rPh>
    <rPh sb="538" eb="540">
      <t>ネンド</t>
    </rPh>
    <rPh sb="541" eb="543">
      <t>ゲンショウ</t>
    </rPh>
    <rPh sb="545" eb="546">
      <t>シン</t>
    </rPh>
    <rPh sb="546" eb="548">
      <t>カイケイ</t>
    </rPh>
    <rPh sb="549" eb="551">
      <t>テキヨウ</t>
    </rPh>
    <rPh sb="552" eb="553">
      <t>トモナ</t>
    </rPh>
    <rPh sb="562" eb="564">
      <t>シセツ</t>
    </rPh>
    <rPh sb="564" eb="566">
      <t>リヨウ</t>
    </rPh>
    <rPh sb="566" eb="567">
      <t>リツ</t>
    </rPh>
    <rPh sb="569" eb="571">
      <t>ルイジ</t>
    </rPh>
    <rPh sb="571" eb="573">
      <t>ダンタイ</t>
    </rPh>
    <rPh sb="578" eb="579">
      <t>ホン</t>
    </rPh>
    <rPh sb="579" eb="581">
      <t>シヒョウ</t>
    </rPh>
    <rPh sb="583" eb="585">
      <t>ヒカク</t>
    </rPh>
    <rPh sb="585" eb="587">
      <t>タイショウ</t>
    </rPh>
    <rPh sb="588" eb="590">
      <t>ルイジ</t>
    </rPh>
    <rPh sb="590" eb="592">
      <t>ダンタイ</t>
    </rPh>
    <rPh sb="594" eb="595">
      <t>タ</t>
    </rPh>
    <rPh sb="595" eb="597">
      <t>ジギョウ</t>
    </rPh>
    <rPh sb="598" eb="600">
      <t>ショリ</t>
    </rPh>
    <rPh sb="602" eb="604">
      <t>スイリョウ</t>
    </rPh>
    <rPh sb="607" eb="610">
      <t>リヨウリツ</t>
    </rPh>
    <rPh sb="611" eb="612">
      <t>フク</t>
    </rPh>
    <rPh sb="618" eb="620">
      <t>ヒカク</t>
    </rPh>
    <rPh sb="620" eb="622">
      <t>デキ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</si>
</sst>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EA-43EA-9282-561796C1EBFA}"/>
            </c:ext>
          </c:extLst>
        </c:ser>
        <c:dLbls>
          <c:showLegendKey val="0"/>
          <c:showVal val="0"/>
          <c:showCatName val="0"/>
          <c:showSerName val="0"/>
          <c:showPercent val="0"/>
          <c:showBubbleSize val="0"/>
        </c:dLbls>
        <c:gapWidth val="150"/>
        <c:axId val="90103168"/>
        <c:axId val="903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extLst xmlns:c16r2="http://schemas.microsoft.com/office/drawing/2015/06/chart">
            <c:ext xmlns:c16="http://schemas.microsoft.com/office/drawing/2014/chart" uri="{C3380CC4-5D6E-409C-BE32-E72D297353CC}">
              <c16:uniqueId val="{00000001-7FEA-43EA-9282-561796C1EBFA}"/>
            </c:ext>
          </c:extLst>
        </c:ser>
        <c:dLbls>
          <c:showLegendKey val="0"/>
          <c:showVal val="0"/>
          <c:showCatName val="0"/>
          <c:showSerName val="0"/>
          <c:showPercent val="0"/>
          <c:showBubbleSize val="0"/>
        </c:dLbls>
        <c:marker val="1"/>
        <c:smooth val="0"/>
        <c:axId val="90103168"/>
        <c:axId val="90387968"/>
      </c:lineChart>
      <c:dateAx>
        <c:axId val="90103168"/>
        <c:scaling>
          <c:orientation val="minMax"/>
        </c:scaling>
        <c:delete val="1"/>
        <c:axPos val="b"/>
        <c:numFmt formatCode="ge" sourceLinked="1"/>
        <c:majorTickMark val="none"/>
        <c:minorTickMark val="none"/>
        <c:tickLblPos val="none"/>
        <c:crossAx val="90387968"/>
        <c:crosses val="autoZero"/>
        <c:auto val="1"/>
        <c:lblOffset val="100"/>
        <c:baseTimeUnit val="years"/>
      </c:dateAx>
      <c:valAx>
        <c:axId val="903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53.46</c:v>
                </c:pt>
                <c:pt idx="1">
                  <c:v>52.64</c:v>
                </c:pt>
                <c:pt idx="2">
                  <c:v>52.72</c:v>
                </c:pt>
                <c:pt idx="3">
                  <c:v>51.54</c:v>
                </c:pt>
                <c:pt idx="4">
                  <c:v>50.04</c:v>
                </c:pt>
              </c:numCache>
            </c:numRef>
          </c:val>
          <c:extLst xmlns:c16r2="http://schemas.microsoft.com/office/drawing/2015/06/chart">
            <c:ext xmlns:c16="http://schemas.microsoft.com/office/drawing/2014/chart" uri="{C3380CC4-5D6E-409C-BE32-E72D297353CC}">
              <c16:uniqueId val="{00000000-602B-4526-A86D-2D2A0B478108}"/>
            </c:ext>
          </c:extLst>
        </c:ser>
        <c:dLbls>
          <c:showLegendKey val="0"/>
          <c:showVal val="0"/>
          <c:showCatName val="0"/>
          <c:showSerName val="0"/>
          <c:showPercent val="0"/>
          <c:showBubbleSize val="0"/>
        </c:dLbls>
        <c:gapWidth val="150"/>
        <c:axId val="93305856"/>
        <c:axId val="933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extLst xmlns:c16r2="http://schemas.microsoft.com/office/drawing/2015/06/chart">
            <c:ext xmlns:c16="http://schemas.microsoft.com/office/drawing/2014/chart" uri="{C3380CC4-5D6E-409C-BE32-E72D297353CC}">
              <c16:uniqueId val="{00000001-602B-4526-A86D-2D2A0B478108}"/>
            </c:ext>
          </c:extLst>
        </c:ser>
        <c:dLbls>
          <c:showLegendKey val="0"/>
          <c:showVal val="0"/>
          <c:showCatName val="0"/>
          <c:showSerName val="0"/>
          <c:showPercent val="0"/>
          <c:showBubbleSize val="0"/>
        </c:dLbls>
        <c:marker val="1"/>
        <c:smooth val="0"/>
        <c:axId val="93305856"/>
        <c:axId val="93312128"/>
      </c:lineChart>
      <c:dateAx>
        <c:axId val="93305856"/>
        <c:scaling>
          <c:orientation val="minMax"/>
        </c:scaling>
        <c:delete val="1"/>
        <c:axPos val="b"/>
        <c:numFmt formatCode="ge" sourceLinked="1"/>
        <c:majorTickMark val="none"/>
        <c:minorTickMark val="none"/>
        <c:tickLblPos val="none"/>
        <c:crossAx val="93312128"/>
        <c:crosses val="autoZero"/>
        <c:auto val="1"/>
        <c:lblOffset val="100"/>
        <c:baseTimeUnit val="years"/>
      </c:dateAx>
      <c:valAx>
        <c:axId val="933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91.46</c:v>
                </c:pt>
                <c:pt idx="1">
                  <c:v>93.14</c:v>
                </c:pt>
                <c:pt idx="2">
                  <c:v>94.09</c:v>
                </c:pt>
                <c:pt idx="3">
                  <c:v>94.34</c:v>
                </c:pt>
                <c:pt idx="4">
                  <c:v>94.48</c:v>
                </c:pt>
              </c:numCache>
            </c:numRef>
          </c:val>
          <c:extLst xmlns:c16r2="http://schemas.microsoft.com/office/drawing/2015/06/chart">
            <c:ext xmlns:c16="http://schemas.microsoft.com/office/drawing/2014/chart" uri="{C3380CC4-5D6E-409C-BE32-E72D297353CC}">
              <c16:uniqueId val="{00000000-1E8B-4E82-AB55-9899A78A1673}"/>
            </c:ext>
          </c:extLst>
        </c:ser>
        <c:dLbls>
          <c:showLegendKey val="0"/>
          <c:showVal val="0"/>
          <c:showCatName val="0"/>
          <c:showSerName val="0"/>
          <c:showPercent val="0"/>
          <c:showBubbleSize val="0"/>
        </c:dLbls>
        <c:gapWidth val="150"/>
        <c:axId val="93420928"/>
        <c:axId val="934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extLst xmlns:c16r2="http://schemas.microsoft.com/office/drawing/2015/06/chart">
            <c:ext xmlns:c16="http://schemas.microsoft.com/office/drawing/2014/chart" uri="{C3380CC4-5D6E-409C-BE32-E72D297353CC}">
              <c16:uniqueId val="{00000001-1E8B-4E82-AB55-9899A78A1673}"/>
            </c:ext>
          </c:extLst>
        </c:ser>
        <c:dLbls>
          <c:showLegendKey val="0"/>
          <c:showVal val="0"/>
          <c:showCatName val="0"/>
          <c:showSerName val="0"/>
          <c:showPercent val="0"/>
          <c:showBubbleSize val="0"/>
        </c:dLbls>
        <c:marker val="1"/>
        <c:smooth val="0"/>
        <c:axId val="93420928"/>
        <c:axId val="93423104"/>
      </c:lineChart>
      <c:dateAx>
        <c:axId val="93420928"/>
        <c:scaling>
          <c:orientation val="minMax"/>
        </c:scaling>
        <c:delete val="1"/>
        <c:axPos val="b"/>
        <c:numFmt formatCode="ge" sourceLinked="1"/>
        <c:majorTickMark val="none"/>
        <c:minorTickMark val="none"/>
        <c:tickLblPos val="none"/>
        <c:crossAx val="93423104"/>
        <c:crosses val="autoZero"/>
        <c:auto val="1"/>
        <c:lblOffset val="100"/>
        <c:baseTimeUnit val="years"/>
      </c:dateAx>
      <c:valAx>
        <c:axId val="93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96.77</c:v>
                </c:pt>
                <c:pt idx="1">
                  <c:v>96.09</c:v>
                </c:pt>
                <c:pt idx="2">
                  <c:v>92.25</c:v>
                </c:pt>
                <c:pt idx="3">
                  <c:v>94.69</c:v>
                </c:pt>
                <c:pt idx="4">
                  <c:v>70.23</c:v>
                </c:pt>
              </c:numCache>
            </c:numRef>
          </c:val>
          <c:extLst xmlns:c16r2="http://schemas.microsoft.com/office/drawing/2015/06/chart">
            <c:ext xmlns:c16="http://schemas.microsoft.com/office/drawing/2014/chart" uri="{C3380CC4-5D6E-409C-BE32-E72D297353CC}">
              <c16:uniqueId val="{00000000-00ED-40FF-B072-82153B0F988B}"/>
            </c:ext>
          </c:extLst>
        </c:ser>
        <c:dLbls>
          <c:showLegendKey val="0"/>
          <c:showVal val="0"/>
          <c:showCatName val="0"/>
          <c:showSerName val="0"/>
          <c:showPercent val="0"/>
          <c:showBubbleSize val="0"/>
        </c:dLbls>
        <c:gapWidth val="150"/>
        <c:axId val="90431488"/>
        <c:axId val="90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94.73</c:v>
                </c:pt>
                <c:pt idx="2">
                  <c:v>96.59</c:v>
                </c:pt>
                <c:pt idx="3">
                  <c:v>101.24</c:v>
                </c:pt>
                <c:pt idx="4">
                  <c:v>100.94</c:v>
                </c:pt>
              </c:numCache>
            </c:numRef>
          </c:val>
          <c:smooth val="0"/>
          <c:extLst xmlns:c16r2="http://schemas.microsoft.com/office/drawing/2015/06/chart">
            <c:ext xmlns:c16="http://schemas.microsoft.com/office/drawing/2014/chart" uri="{C3380CC4-5D6E-409C-BE32-E72D297353CC}">
              <c16:uniqueId val="{00000001-00ED-40FF-B072-82153B0F988B}"/>
            </c:ext>
          </c:extLst>
        </c:ser>
        <c:dLbls>
          <c:showLegendKey val="0"/>
          <c:showVal val="0"/>
          <c:showCatName val="0"/>
          <c:showSerName val="0"/>
          <c:showPercent val="0"/>
          <c:showBubbleSize val="0"/>
        </c:dLbls>
        <c:marker val="1"/>
        <c:smooth val="0"/>
        <c:axId val="90431488"/>
        <c:axId val="90433408"/>
      </c:lineChart>
      <c:dateAx>
        <c:axId val="90431488"/>
        <c:scaling>
          <c:orientation val="minMax"/>
        </c:scaling>
        <c:delete val="1"/>
        <c:axPos val="b"/>
        <c:numFmt formatCode="ge" sourceLinked="1"/>
        <c:majorTickMark val="none"/>
        <c:minorTickMark val="none"/>
        <c:tickLblPos val="none"/>
        <c:crossAx val="90433408"/>
        <c:crosses val="autoZero"/>
        <c:auto val="1"/>
        <c:lblOffset val="100"/>
        <c:baseTimeUnit val="years"/>
      </c:dateAx>
      <c:valAx>
        <c:axId val="90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15.56</c:v>
                </c:pt>
                <c:pt idx="1">
                  <c:v>18.62</c:v>
                </c:pt>
                <c:pt idx="2">
                  <c:v>21.67</c:v>
                </c:pt>
                <c:pt idx="3">
                  <c:v>24.67</c:v>
                </c:pt>
                <c:pt idx="4">
                  <c:v>27.63</c:v>
                </c:pt>
              </c:numCache>
            </c:numRef>
          </c:val>
          <c:extLst xmlns:c16r2="http://schemas.microsoft.com/office/drawing/2015/06/chart">
            <c:ext xmlns:c16="http://schemas.microsoft.com/office/drawing/2014/chart" uri="{C3380CC4-5D6E-409C-BE32-E72D297353CC}">
              <c16:uniqueId val="{00000000-5C55-4ADD-A739-89AA4EE96B3B}"/>
            </c:ext>
          </c:extLst>
        </c:ser>
        <c:dLbls>
          <c:showLegendKey val="0"/>
          <c:showVal val="0"/>
          <c:showCatName val="0"/>
          <c:showSerName val="0"/>
          <c:showPercent val="0"/>
          <c:showBubbleSize val="0"/>
        </c:dLbls>
        <c:gapWidth val="150"/>
        <c:axId val="91914624"/>
        <c:axId val="91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12.99</c:v>
                </c:pt>
                <c:pt idx="2">
                  <c:v>13.6</c:v>
                </c:pt>
                <c:pt idx="3">
                  <c:v>22.34</c:v>
                </c:pt>
                <c:pt idx="4">
                  <c:v>22.79</c:v>
                </c:pt>
              </c:numCache>
            </c:numRef>
          </c:val>
          <c:smooth val="0"/>
          <c:extLst xmlns:c16r2="http://schemas.microsoft.com/office/drawing/2015/06/chart">
            <c:ext xmlns:c16="http://schemas.microsoft.com/office/drawing/2014/chart" uri="{C3380CC4-5D6E-409C-BE32-E72D297353CC}">
              <c16:uniqueId val="{00000001-5C55-4ADD-A739-89AA4EE96B3B}"/>
            </c:ext>
          </c:extLst>
        </c:ser>
        <c:dLbls>
          <c:showLegendKey val="0"/>
          <c:showVal val="0"/>
          <c:showCatName val="0"/>
          <c:showSerName val="0"/>
          <c:showPercent val="0"/>
          <c:showBubbleSize val="0"/>
        </c:dLbls>
        <c:marker val="1"/>
        <c:smooth val="0"/>
        <c:axId val="91914624"/>
        <c:axId val="91916544"/>
      </c:lineChart>
      <c:dateAx>
        <c:axId val="91914624"/>
        <c:scaling>
          <c:orientation val="minMax"/>
        </c:scaling>
        <c:delete val="1"/>
        <c:axPos val="b"/>
        <c:numFmt formatCode="ge" sourceLinked="1"/>
        <c:majorTickMark val="none"/>
        <c:minorTickMark val="none"/>
        <c:tickLblPos val="none"/>
        <c:crossAx val="91916544"/>
        <c:crosses val="autoZero"/>
        <c:auto val="1"/>
        <c:lblOffset val="100"/>
        <c:baseTimeUnit val="years"/>
      </c:dateAx>
      <c:valAx>
        <c:axId val="919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68-4321-B422-EBFFBD11EC7C}"/>
            </c:ext>
          </c:extLst>
        </c:ser>
        <c:dLbls>
          <c:showLegendKey val="0"/>
          <c:showVal val="0"/>
          <c:showCatName val="0"/>
          <c:showSerName val="0"/>
          <c:showPercent val="0"/>
          <c:showBubbleSize val="0"/>
        </c:dLbls>
        <c:gapWidth val="150"/>
        <c:axId val="93340416"/>
        <c:axId val="933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extLst xmlns:c16r2="http://schemas.microsoft.com/office/drawing/2015/06/chart">
            <c:ext xmlns:c16="http://schemas.microsoft.com/office/drawing/2014/chart" uri="{C3380CC4-5D6E-409C-BE32-E72D297353CC}">
              <c16:uniqueId val="{00000001-2F68-4321-B422-EBFFBD11EC7C}"/>
            </c:ext>
          </c:extLst>
        </c:ser>
        <c:dLbls>
          <c:showLegendKey val="0"/>
          <c:showVal val="0"/>
          <c:showCatName val="0"/>
          <c:showSerName val="0"/>
          <c:showPercent val="0"/>
          <c:showBubbleSize val="0"/>
        </c:dLbls>
        <c:marker val="1"/>
        <c:smooth val="0"/>
        <c:axId val="93340416"/>
        <c:axId val="93342336"/>
      </c:lineChart>
      <c:dateAx>
        <c:axId val="93340416"/>
        <c:scaling>
          <c:orientation val="minMax"/>
        </c:scaling>
        <c:delete val="1"/>
        <c:axPos val="b"/>
        <c:numFmt formatCode="ge" sourceLinked="1"/>
        <c:majorTickMark val="none"/>
        <c:minorTickMark val="none"/>
        <c:tickLblPos val="none"/>
        <c:crossAx val="93342336"/>
        <c:crosses val="autoZero"/>
        <c:auto val="1"/>
        <c:lblOffset val="100"/>
        <c:baseTimeUnit val="years"/>
      </c:dateAx>
      <c:valAx>
        <c:axId val="933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0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29.68</c:v>
                </c:pt>
                <c:pt idx="1">
                  <c:v>42.3</c:v>
                </c:pt>
                <c:pt idx="2">
                  <c:v>70.010000000000005</c:v>
                </c:pt>
                <c:pt idx="3" formatCode="#,##0.00;&quot;△&quot;#,##0.00">
                  <c:v>0</c:v>
                </c:pt>
                <c:pt idx="4">
                  <c:v>118.42</c:v>
                </c:pt>
              </c:numCache>
            </c:numRef>
          </c:val>
          <c:extLst xmlns:c16r2="http://schemas.microsoft.com/office/drawing/2015/06/chart">
            <c:ext xmlns:c16="http://schemas.microsoft.com/office/drawing/2014/chart" uri="{C3380CC4-5D6E-409C-BE32-E72D297353CC}">
              <c16:uniqueId val="{00000000-93F4-4D05-8C16-3CEDF9E6B9E1}"/>
            </c:ext>
          </c:extLst>
        </c:ser>
        <c:dLbls>
          <c:showLegendKey val="0"/>
          <c:showVal val="0"/>
          <c:showCatName val="0"/>
          <c:showSerName val="0"/>
          <c:showPercent val="0"/>
          <c:showBubbleSize val="0"/>
        </c:dLbls>
        <c:gapWidth val="150"/>
        <c:axId val="93379584"/>
        <c:axId val="933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236.15</c:v>
                </c:pt>
                <c:pt idx="2">
                  <c:v>232.81</c:v>
                </c:pt>
                <c:pt idx="3">
                  <c:v>184.13</c:v>
                </c:pt>
                <c:pt idx="4">
                  <c:v>101.85</c:v>
                </c:pt>
              </c:numCache>
            </c:numRef>
          </c:val>
          <c:smooth val="0"/>
          <c:extLst xmlns:c16r2="http://schemas.microsoft.com/office/drawing/2015/06/chart">
            <c:ext xmlns:c16="http://schemas.microsoft.com/office/drawing/2014/chart" uri="{C3380CC4-5D6E-409C-BE32-E72D297353CC}">
              <c16:uniqueId val="{00000001-93F4-4D05-8C16-3CEDF9E6B9E1}"/>
            </c:ext>
          </c:extLst>
        </c:ser>
        <c:dLbls>
          <c:showLegendKey val="0"/>
          <c:showVal val="0"/>
          <c:showCatName val="0"/>
          <c:showSerName val="0"/>
          <c:showPercent val="0"/>
          <c:showBubbleSize val="0"/>
        </c:dLbls>
        <c:marker val="1"/>
        <c:smooth val="0"/>
        <c:axId val="93379584"/>
        <c:axId val="93385856"/>
      </c:lineChart>
      <c:dateAx>
        <c:axId val="93379584"/>
        <c:scaling>
          <c:orientation val="minMax"/>
        </c:scaling>
        <c:delete val="1"/>
        <c:axPos val="b"/>
        <c:numFmt formatCode="ge" sourceLinked="1"/>
        <c:majorTickMark val="none"/>
        <c:minorTickMark val="none"/>
        <c:tickLblPos val="none"/>
        <c:crossAx val="93385856"/>
        <c:crosses val="autoZero"/>
        <c:auto val="1"/>
        <c:lblOffset val="100"/>
        <c:baseTimeUnit val="years"/>
      </c:dateAx>
      <c:valAx>
        <c:axId val="933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738.86</c:v>
                </c:pt>
                <c:pt idx="1">
                  <c:v>1629.94</c:v>
                </c:pt>
                <c:pt idx="2">
                  <c:v>1270.33</c:v>
                </c:pt>
                <c:pt idx="3">
                  <c:v>250.14</c:v>
                </c:pt>
                <c:pt idx="4">
                  <c:v>224.14</c:v>
                </c:pt>
              </c:numCache>
            </c:numRef>
          </c:val>
          <c:extLst xmlns:c16r2="http://schemas.microsoft.com/office/drawing/2015/06/chart">
            <c:ext xmlns:c16="http://schemas.microsoft.com/office/drawing/2014/chart" uri="{C3380CC4-5D6E-409C-BE32-E72D297353CC}">
              <c16:uniqueId val="{00000000-0972-4DEA-98EE-9050447A180C}"/>
            </c:ext>
          </c:extLst>
        </c:ser>
        <c:dLbls>
          <c:showLegendKey val="0"/>
          <c:showVal val="0"/>
          <c:showCatName val="0"/>
          <c:showSerName val="0"/>
          <c:showPercent val="0"/>
          <c:showBubbleSize val="0"/>
        </c:dLbls>
        <c:gapWidth val="150"/>
        <c:axId val="93091712"/>
        <c:axId val="931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243.58</c:v>
                </c:pt>
                <c:pt idx="2">
                  <c:v>290.19</c:v>
                </c:pt>
                <c:pt idx="3">
                  <c:v>63.22</c:v>
                </c:pt>
                <c:pt idx="4">
                  <c:v>49.07</c:v>
                </c:pt>
              </c:numCache>
            </c:numRef>
          </c:val>
          <c:smooth val="0"/>
          <c:extLst xmlns:c16r2="http://schemas.microsoft.com/office/drawing/2015/06/chart">
            <c:ext xmlns:c16="http://schemas.microsoft.com/office/drawing/2014/chart" uri="{C3380CC4-5D6E-409C-BE32-E72D297353CC}">
              <c16:uniqueId val="{00000001-0972-4DEA-98EE-9050447A180C}"/>
            </c:ext>
          </c:extLst>
        </c:ser>
        <c:dLbls>
          <c:showLegendKey val="0"/>
          <c:showVal val="0"/>
          <c:showCatName val="0"/>
          <c:showSerName val="0"/>
          <c:showPercent val="0"/>
          <c:showBubbleSize val="0"/>
        </c:dLbls>
        <c:marker val="1"/>
        <c:smooth val="0"/>
        <c:axId val="93091712"/>
        <c:axId val="93102080"/>
      </c:lineChart>
      <c:dateAx>
        <c:axId val="93091712"/>
        <c:scaling>
          <c:orientation val="minMax"/>
        </c:scaling>
        <c:delete val="1"/>
        <c:axPos val="b"/>
        <c:numFmt formatCode="ge" sourceLinked="1"/>
        <c:majorTickMark val="none"/>
        <c:minorTickMark val="none"/>
        <c:tickLblPos val="none"/>
        <c:crossAx val="93102080"/>
        <c:crosses val="autoZero"/>
        <c:auto val="1"/>
        <c:lblOffset val="100"/>
        <c:baseTimeUnit val="years"/>
      </c:dateAx>
      <c:valAx>
        <c:axId val="931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464.54</c:v>
                </c:pt>
              </c:numCache>
            </c:numRef>
          </c:val>
          <c:extLst xmlns:c16r2="http://schemas.microsoft.com/office/drawing/2015/06/chart">
            <c:ext xmlns:c16="http://schemas.microsoft.com/office/drawing/2014/chart" uri="{C3380CC4-5D6E-409C-BE32-E72D297353CC}">
              <c16:uniqueId val="{00000000-7661-4568-9064-C153C456FABD}"/>
            </c:ext>
          </c:extLst>
        </c:ser>
        <c:dLbls>
          <c:showLegendKey val="0"/>
          <c:showVal val="0"/>
          <c:showCatName val="0"/>
          <c:showSerName val="0"/>
          <c:showPercent val="0"/>
          <c:showBubbleSize val="0"/>
        </c:dLbls>
        <c:gapWidth val="150"/>
        <c:axId val="93133056"/>
        <c:axId val="931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extLst xmlns:c16r2="http://schemas.microsoft.com/office/drawing/2015/06/chart">
            <c:ext xmlns:c16="http://schemas.microsoft.com/office/drawing/2014/chart" uri="{C3380CC4-5D6E-409C-BE32-E72D297353CC}">
              <c16:uniqueId val="{00000001-7661-4568-9064-C153C456FABD}"/>
            </c:ext>
          </c:extLst>
        </c:ser>
        <c:dLbls>
          <c:showLegendKey val="0"/>
          <c:showVal val="0"/>
          <c:showCatName val="0"/>
          <c:showSerName val="0"/>
          <c:showPercent val="0"/>
          <c:showBubbleSize val="0"/>
        </c:dLbls>
        <c:marker val="1"/>
        <c:smooth val="0"/>
        <c:axId val="93133056"/>
        <c:axId val="93139328"/>
      </c:lineChart>
      <c:dateAx>
        <c:axId val="93133056"/>
        <c:scaling>
          <c:orientation val="minMax"/>
        </c:scaling>
        <c:delete val="1"/>
        <c:axPos val="b"/>
        <c:numFmt formatCode="ge" sourceLinked="1"/>
        <c:majorTickMark val="none"/>
        <c:minorTickMark val="none"/>
        <c:tickLblPos val="none"/>
        <c:crossAx val="93139328"/>
        <c:crosses val="autoZero"/>
        <c:auto val="1"/>
        <c:lblOffset val="100"/>
        <c:baseTimeUnit val="years"/>
      </c:dateAx>
      <c:valAx>
        <c:axId val="931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52.63</c:v>
                </c:pt>
                <c:pt idx="1">
                  <c:v>51.03</c:v>
                </c:pt>
                <c:pt idx="2">
                  <c:v>46.37</c:v>
                </c:pt>
                <c:pt idx="3">
                  <c:v>52.3</c:v>
                </c:pt>
                <c:pt idx="4">
                  <c:v>40.96</c:v>
                </c:pt>
              </c:numCache>
            </c:numRef>
          </c:val>
          <c:extLst xmlns:c16r2="http://schemas.microsoft.com/office/drawing/2015/06/chart">
            <c:ext xmlns:c16="http://schemas.microsoft.com/office/drawing/2014/chart" uri="{C3380CC4-5D6E-409C-BE32-E72D297353CC}">
              <c16:uniqueId val="{00000000-49FF-4002-87D1-DD73C6F183A0}"/>
            </c:ext>
          </c:extLst>
        </c:ser>
        <c:dLbls>
          <c:showLegendKey val="0"/>
          <c:showVal val="0"/>
          <c:showCatName val="0"/>
          <c:showSerName val="0"/>
          <c:showPercent val="0"/>
          <c:showBubbleSize val="0"/>
        </c:dLbls>
        <c:gapWidth val="150"/>
        <c:axId val="93162112"/>
        <c:axId val="931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extLst xmlns:c16r2="http://schemas.microsoft.com/office/drawing/2015/06/chart">
            <c:ext xmlns:c16="http://schemas.microsoft.com/office/drawing/2014/chart" uri="{C3380CC4-5D6E-409C-BE32-E72D297353CC}">
              <c16:uniqueId val="{00000001-49FF-4002-87D1-DD73C6F183A0}"/>
            </c:ext>
          </c:extLst>
        </c:ser>
        <c:dLbls>
          <c:showLegendKey val="0"/>
          <c:showVal val="0"/>
          <c:showCatName val="0"/>
          <c:showSerName val="0"/>
          <c:showPercent val="0"/>
          <c:showBubbleSize val="0"/>
        </c:dLbls>
        <c:marker val="1"/>
        <c:smooth val="0"/>
        <c:axId val="93162112"/>
        <c:axId val="93176576"/>
      </c:lineChart>
      <c:dateAx>
        <c:axId val="93162112"/>
        <c:scaling>
          <c:orientation val="minMax"/>
        </c:scaling>
        <c:delete val="1"/>
        <c:axPos val="b"/>
        <c:numFmt formatCode="ge" sourceLinked="1"/>
        <c:majorTickMark val="none"/>
        <c:minorTickMark val="none"/>
        <c:tickLblPos val="none"/>
        <c:crossAx val="93176576"/>
        <c:crosses val="autoZero"/>
        <c:auto val="1"/>
        <c:lblOffset val="100"/>
        <c:baseTimeUnit val="years"/>
      </c:dateAx>
      <c:valAx>
        <c:axId val="931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327.86</c:v>
                </c:pt>
                <c:pt idx="1">
                  <c:v>339.36</c:v>
                </c:pt>
                <c:pt idx="2">
                  <c:v>374.07</c:v>
                </c:pt>
                <c:pt idx="3">
                  <c:v>331.82</c:v>
                </c:pt>
                <c:pt idx="4">
                  <c:v>423.54</c:v>
                </c:pt>
              </c:numCache>
            </c:numRef>
          </c:val>
          <c:extLst xmlns:c16r2="http://schemas.microsoft.com/office/drawing/2015/06/chart">
            <c:ext xmlns:c16="http://schemas.microsoft.com/office/drawing/2014/chart" uri="{C3380CC4-5D6E-409C-BE32-E72D297353CC}">
              <c16:uniqueId val="{00000000-A936-4787-968D-65F9F7DD92BB}"/>
            </c:ext>
          </c:extLst>
        </c:ser>
        <c:dLbls>
          <c:showLegendKey val="0"/>
          <c:showVal val="0"/>
          <c:showCatName val="0"/>
          <c:showSerName val="0"/>
          <c:showPercent val="0"/>
          <c:showBubbleSize val="0"/>
        </c:dLbls>
        <c:gapWidth val="150"/>
        <c:axId val="93272704"/>
        <c:axId val="932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extLst xmlns:c16r2="http://schemas.microsoft.com/office/drawing/2015/06/chart">
            <c:ext xmlns:c16="http://schemas.microsoft.com/office/drawing/2014/chart" uri="{C3380CC4-5D6E-409C-BE32-E72D297353CC}">
              <c16:uniqueId val="{00000001-A936-4787-968D-65F9F7DD92BB}"/>
            </c:ext>
          </c:extLst>
        </c:ser>
        <c:dLbls>
          <c:showLegendKey val="0"/>
          <c:showVal val="0"/>
          <c:showCatName val="0"/>
          <c:showSerName val="0"/>
          <c:showPercent val="0"/>
          <c:showBubbleSize val="0"/>
        </c:dLbls>
        <c:marker val="1"/>
        <c:smooth val="0"/>
        <c:axId val="93272704"/>
        <c:axId val="93274880"/>
      </c:lineChart>
      <c:dateAx>
        <c:axId val="93272704"/>
        <c:scaling>
          <c:orientation val="minMax"/>
        </c:scaling>
        <c:delete val="1"/>
        <c:axPos val="b"/>
        <c:numFmt formatCode="ge" sourceLinked="1"/>
        <c:majorTickMark val="none"/>
        <c:minorTickMark val="none"/>
        <c:tickLblPos val="none"/>
        <c:crossAx val="93274880"/>
        <c:crosses val="autoZero"/>
        <c:auto val="1"/>
        <c:lblOffset val="100"/>
        <c:baseTimeUnit val="years"/>
      </c:dateAx>
      <c:valAx>
        <c:axId val="93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下関市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272360</v>
      </c>
      <c r="AM8" s="64"/>
      <c r="AN8" s="64"/>
      <c r="AO8" s="64"/>
      <c r="AP8" s="64"/>
      <c r="AQ8" s="64"/>
      <c r="AR8" s="64"/>
      <c r="AS8" s="64"/>
      <c r="AT8" s="63">
        <f>データ!S6</f>
        <v>715.89</v>
      </c>
      <c r="AU8" s="63"/>
      <c r="AV8" s="63"/>
      <c r="AW8" s="63"/>
      <c r="AX8" s="63"/>
      <c r="AY8" s="63"/>
      <c r="AZ8" s="63"/>
      <c r="BA8" s="63"/>
      <c r="BB8" s="63">
        <f>データ!T6</f>
        <v>380.45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78.3</v>
      </c>
      <c r="J10" s="63"/>
      <c r="K10" s="63"/>
      <c r="L10" s="63"/>
      <c r="M10" s="63"/>
      <c r="N10" s="63"/>
      <c r="O10" s="63"/>
      <c r="P10" s="63">
        <f>データ!O6</f>
        <v>1.26</v>
      </c>
      <c r="Q10" s="63"/>
      <c r="R10" s="63"/>
      <c r="S10" s="63"/>
      <c r="T10" s="63"/>
      <c r="U10" s="63"/>
      <c r="V10" s="63"/>
      <c r="W10" s="63">
        <f>データ!P6</f>
        <v>93.49</v>
      </c>
      <c r="X10" s="63"/>
      <c r="Y10" s="63"/>
      <c r="Z10" s="63"/>
      <c r="AA10" s="63"/>
      <c r="AB10" s="63"/>
      <c r="AC10" s="63"/>
      <c r="AD10" s="64">
        <f>データ!Q6</f>
        <v>3279</v>
      </c>
      <c r="AE10" s="64"/>
      <c r="AF10" s="64"/>
      <c r="AG10" s="64"/>
      <c r="AH10" s="64"/>
      <c r="AI10" s="64"/>
      <c r="AJ10" s="64"/>
      <c r="AK10" s="2"/>
      <c r="AL10" s="64">
        <f>データ!U6</f>
        <v>3407</v>
      </c>
      <c r="AM10" s="64"/>
      <c r="AN10" s="64"/>
      <c r="AO10" s="64"/>
      <c r="AP10" s="64"/>
      <c r="AQ10" s="64"/>
      <c r="AR10" s="64"/>
      <c r="AS10" s="64"/>
      <c r="AT10" s="63">
        <f>データ!V6</f>
        <v>1.71</v>
      </c>
      <c r="AU10" s="63"/>
      <c r="AV10" s="63"/>
      <c r="AW10" s="63"/>
      <c r="AX10" s="63"/>
      <c r="AY10" s="63"/>
      <c r="AZ10" s="63"/>
      <c r="BA10" s="63"/>
      <c r="BB10" s="63">
        <f>データ!W6</f>
        <v>1992.4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352012</v>
      </c>
      <c r="D6" s="31">
        <f t="shared" si="3"/>
        <v>46</v>
      </c>
      <c r="E6" s="31">
        <f t="shared" si="3"/>
        <v>17</v>
      </c>
      <c r="F6" s="31">
        <f t="shared" si="3"/>
        <v>4</v>
      </c>
      <c r="G6" s="31">
        <f t="shared" si="3"/>
        <v>0</v>
      </c>
      <c r="H6" s="31" t="str">
        <f t="shared" si="3"/>
        <v>山口県　下関市</v>
      </c>
      <c r="I6" s="31" t="str">
        <f t="shared" si="3"/>
        <v>法適用</v>
      </c>
      <c r="J6" s="31" t="str">
        <f t="shared" si="3"/>
        <v>下水道事業</v>
      </c>
      <c r="K6" s="31" t="str">
        <f t="shared" si="3"/>
        <v>特定環境保全公共下水道</v>
      </c>
      <c r="L6" s="31" t="str">
        <f t="shared" si="3"/>
        <v>D2</v>
      </c>
      <c r="M6" s="32" t="str">
        <f t="shared" si="3"/>
        <v>-</v>
      </c>
      <c r="N6" s="32">
        <f t="shared" si="3"/>
        <v>78.3</v>
      </c>
      <c r="O6" s="32">
        <f t="shared" si="3"/>
        <v>1.26</v>
      </c>
      <c r="P6" s="32">
        <f t="shared" si="3"/>
        <v>93.49</v>
      </c>
      <c r="Q6" s="32">
        <f t="shared" si="3"/>
        <v>3279</v>
      </c>
      <c r="R6" s="32">
        <f t="shared" si="3"/>
        <v>272360</v>
      </c>
      <c r="S6" s="32">
        <f t="shared" si="3"/>
        <v>715.89</v>
      </c>
      <c r="T6" s="32">
        <f t="shared" si="3"/>
        <v>380.45</v>
      </c>
      <c r="U6" s="32">
        <f t="shared" si="3"/>
        <v>3407</v>
      </c>
      <c r="V6" s="32">
        <f t="shared" si="3"/>
        <v>1.71</v>
      </c>
      <c r="W6" s="32">
        <f t="shared" si="3"/>
        <v>1992.4</v>
      </c>
      <c r="X6" s="33">
        <f>IF(X7="",NA(),X7)</f>
        <v>96.77</v>
      </c>
      <c r="Y6" s="33">
        <f t="shared" ref="Y6:AG6" si="4">IF(Y7="",NA(),Y7)</f>
        <v>96.09</v>
      </c>
      <c r="Z6" s="33">
        <f t="shared" si="4"/>
        <v>92.25</v>
      </c>
      <c r="AA6" s="33">
        <f t="shared" si="4"/>
        <v>94.69</v>
      </c>
      <c r="AB6" s="33">
        <f t="shared" si="4"/>
        <v>70.23</v>
      </c>
      <c r="AC6" s="33">
        <f t="shared" si="4"/>
        <v>93.66</v>
      </c>
      <c r="AD6" s="33">
        <f t="shared" si="4"/>
        <v>94.73</v>
      </c>
      <c r="AE6" s="33">
        <f t="shared" si="4"/>
        <v>96.59</v>
      </c>
      <c r="AF6" s="33">
        <f t="shared" si="4"/>
        <v>101.24</v>
      </c>
      <c r="AG6" s="33">
        <f t="shared" si="4"/>
        <v>100.94</v>
      </c>
      <c r="AH6" s="32" t="str">
        <f>IF(AH7="","",IF(AH7="-","【-】","【"&amp;SUBSTITUTE(TEXT(AH7,"#,##0.00"),"-","△")&amp;"】"))</f>
        <v>【100.36】</v>
      </c>
      <c r="AI6" s="33">
        <f>IF(AI7="",NA(),AI7)</f>
        <v>29.68</v>
      </c>
      <c r="AJ6" s="33">
        <f t="shared" ref="AJ6:AR6" si="5">IF(AJ7="",NA(),AJ7)</f>
        <v>42.3</v>
      </c>
      <c r="AK6" s="33">
        <f t="shared" si="5"/>
        <v>70.010000000000005</v>
      </c>
      <c r="AL6" s="32">
        <f t="shared" si="5"/>
        <v>0</v>
      </c>
      <c r="AM6" s="33">
        <f t="shared" si="5"/>
        <v>118.42</v>
      </c>
      <c r="AN6" s="33">
        <f t="shared" si="5"/>
        <v>143.69</v>
      </c>
      <c r="AO6" s="33">
        <f t="shared" si="5"/>
        <v>236.15</v>
      </c>
      <c r="AP6" s="33">
        <f t="shared" si="5"/>
        <v>232.81</v>
      </c>
      <c r="AQ6" s="33">
        <f t="shared" si="5"/>
        <v>184.13</v>
      </c>
      <c r="AR6" s="33">
        <f t="shared" si="5"/>
        <v>101.85</v>
      </c>
      <c r="AS6" s="32" t="str">
        <f>IF(AS7="","",IF(AS7="-","【-】","【"&amp;SUBSTITUTE(TEXT(AS7,"#,##0.00"),"-","△")&amp;"】"))</f>
        <v>【98.78】</v>
      </c>
      <c r="AT6" s="33">
        <f>IF(AT7="",NA(),AT7)</f>
        <v>738.86</v>
      </c>
      <c r="AU6" s="33">
        <f t="shared" ref="AU6:BC6" si="6">IF(AU7="",NA(),AU7)</f>
        <v>1629.94</v>
      </c>
      <c r="AV6" s="33">
        <f t="shared" si="6"/>
        <v>1270.33</v>
      </c>
      <c r="AW6" s="33">
        <f t="shared" si="6"/>
        <v>250.14</v>
      </c>
      <c r="AX6" s="33">
        <f t="shared" si="6"/>
        <v>224.14</v>
      </c>
      <c r="AY6" s="33">
        <f t="shared" si="6"/>
        <v>199.45</v>
      </c>
      <c r="AZ6" s="33">
        <f t="shared" si="6"/>
        <v>243.58</v>
      </c>
      <c r="BA6" s="33">
        <f t="shared" si="6"/>
        <v>290.19</v>
      </c>
      <c r="BB6" s="33">
        <f t="shared" si="6"/>
        <v>63.22</v>
      </c>
      <c r="BC6" s="33">
        <f t="shared" si="6"/>
        <v>49.07</v>
      </c>
      <c r="BD6" s="32" t="str">
        <f>IF(BD7="","",IF(BD7="-","【-】","【"&amp;SUBSTITUTE(TEXT(BD7,"#,##0.00"),"-","△")&amp;"】"))</f>
        <v>【58.70】</v>
      </c>
      <c r="BE6" s="32">
        <f>IF(BE7="",NA(),BE7)</f>
        <v>0</v>
      </c>
      <c r="BF6" s="32">
        <f t="shared" ref="BF6:BN6" si="7">IF(BF7="",NA(),BF7)</f>
        <v>0</v>
      </c>
      <c r="BG6" s="32">
        <f t="shared" si="7"/>
        <v>0</v>
      </c>
      <c r="BH6" s="32">
        <f t="shared" si="7"/>
        <v>0</v>
      </c>
      <c r="BI6" s="33">
        <f t="shared" si="7"/>
        <v>464.54</v>
      </c>
      <c r="BJ6" s="33">
        <f t="shared" si="7"/>
        <v>1835.56</v>
      </c>
      <c r="BK6" s="33">
        <f t="shared" si="7"/>
        <v>1622.51</v>
      </c>
      <c r="BL6" s="33">
        <f t="shared" si="7"/>
        <v>1569.13</v>
      </c>
      <c r="BM6" s="33">
        <f t="shared" si="7"/>
        <v>1436</v>
      </c>
      <c r="BN6" s="33">
        <f t="shared" si="7"/>
        <v>1434.89</v>
      </c>
      <c r="BO6" s="32" t="str">
        <f>IF(BO7="","",IF(BO7="-","【-】","【"&amp;SUBSTITUTE(TEXT(BO7,"#,##0.00"),"-","△")&amp;"】"))</f>
        <v>【1,457.06】</v>
      </c>
      <c r="BP6" s="33">
        <f>IF(BP7="",NA(),BP7)</f>
        <v>52.63</v>
      </c>
      <c r="BQ6" s="33">
        <f t="shared" ref="BQ6:BY6" si="8">IF(BQ7="",NA(),BQ7)</f>
        <v>51.03</v>
      </c>
      <c r="BR6" s="33">
        <f t="shared" si="8"/>
        <v>46.37</v>
      </c>
      <c r="BS6" s="33">
        <f t="shared" si="8"/>
        <v>52.3</v>
      </c>
      <c r="BT6" s="33">
        <f t="shared" si="8"/>
        <v>40.96</v>
      </c>
      <c r="BU6" s="33">
        <f t="shared" si="8"/>
        <v>52.89</v>
      </c>
      <c r="BV6" s="33">
        <f t="shared" si="8"/>
        <v>62.83</v>
      </c>
      <c r="BW6" s="33">
        <f t="shared" si="8"/>
        <v>64.63</v>
      </c>
      <c r="BX6" s="33">
        <f t="shared" si="8"/>
        <v>66.56</v>
      </c>
      <c r="BY6" s="33">
        <f t="shared" si="8"/>
        <v>66.22</v>
      </c>
      <c r="BZ6" s="32" t="str">
        <f>IF(BZ7="","",IF(BZ7="-","【-】","【"&amp;SUBSTITUTE(TEXT(BZ7,"#,##0.00"),"-","△")&amp;"】"))</f>
        <v>【64.73】</v>
      </c>
      <c r="CA6" s="33">
        <f>IF(CA7="",NA(),CA7)</f>
        <v>327.86</v>
      </c>
      <c r="CB6" s="33">
        <f t="shared" ref="CB6:CJ6" si="9">IF(CB7="",NA(),CB7)</f>
        <v>339.36</v>
      </c>
      <c r="CC6" s="33">
        <f t="shared" si="9"/>
        <v>374.07</v>
      </c>
      <c r="CD6" s="33">
        <f t="shared" si="9"/>
        <v>331.82</v>
      </c>
      <c r="CE6" s="33">
        <f t="shared" si="9"/>
        <v>423.54</v>
      </c>
      <c r="CF6" s="33">
        <f t="shared" si="9"/>
        <v>300.52</v>
      </c>
      <c r="CG6" s="33">
        <f t="shared" si="9"/>
        <v>250.43</v>
      </c>
      <c r="CH6" s="33">
        <f t="shared" si="9"/>
        <v>245.75</v>
      </c>
      <c r="CI6" s="33">
        <f t="shared" si="9"/>
        <v>244.29</v>
      </c>
      <c r="CJ6" s="33">
        <f t="shared" si="9"/>
        <v>246.72</v>
      </c>
      <c r="CK6" s="32" t="str">
        <f>IF(CK7="","",IF(CK7="-","【-】","【"&amp;SUBSTITUTE(TEXT(CK7,"#,##0.00"),"-","△")&amp;"】"))</f>
        <v>【250.25】</v>
      </c>
      <c r="CL6" s="33">
        <f>IF(CL7="",NA(),CL7)</f>
        <v>53.46</v>
      </c>
      <c r="CM6" s="33">
        <f t="shared" ref="CM6:CU6" si="10">IF(CM7="",NA(),CM7)</f>
        <v>52.64</v>
      </c>
      <c r="CN6" s="33">
        <f t="shared" si="10"/>
        <v>52.72</v>
      </c>
      <c r="CO6" s="33">
        <f t="shared" si="10"/>
        <v>51.54</v>
      </c>
      <c r="CP6" s="33">
        <f t="shared" si="10"/>
        <v>50.04</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91.46</v>
      </c>
      <c r="CX6" s="33">
        <f t="shared" ref="CX6:DF6" si="11">IF(CX7="",NA(),CX7)</f>
        <v>93.14</v>
      </c>
      <c r="CY6" s="33">
        <f t="shared" si="11"/>
        <v>94.09</v>
      </c>
      <c r="CZ6" s="33">
        <f t="shared" si="11"/>
        <v>94.34</v>
      </c>
      <c r="DA6" s="33">
        <f t="shared" si="11"/>
        <v>94.48</v>
      </c>
      <c r="DB6" s="33">
        <f t="shared" si="11"/>
        <v>71.62</v>
      </c>
      <c r="DC6" s="33">
        <f t="shared" si="11"/>
        <v>81.3</v>
      </c>
      <c r="DD6" s="33">
        <f t="shared" si="11"/>
        <v>82.2</v>
      </c>
      <c r="DE6" s="33">
        <f t="shared" si="11"/>
        <v>82.35</v>
      </c>
      <c r="DF6" s="33">
        <f t="shared" si="11"/>
        <v>82.9</v>
      </c>
      <c r="DG6" s="32" t="str">
        <f>IF(DG7="","",IF(DG7="-","【-】","【"&amp;SUBSTITUTE(TEXT(DG7,"#,##0.00"),"-","△")&amp;"】"))</f>
        <v>【81.28】</v>
      </c>
      <c r="DH6" s="33">
        <f>IF(DH7="",NA(),DH7)</f>
        <v>15.56</v>
      </c>
      <c r="DI6" s="33">
        <f t="shared" ref="DI6:DQ6" si="12">IF(DI7="",NA(),DI7)</f>
        <v>18.62</v>
      </c>
      <c r="DJ6" s="33">
        <f t="shared" si="12"/>
        <v>21.67</v>
      </c>
      <c r="DK6" s="33">
        <f t="shared" si="12"/>
        <v>24.67</v>
      </c>
      <c r="DL6" s="33">
        <f t="shared" si="12"/>
        <v>27.63</v>
      </c>
      <c r="DM6" s="33">
        <f t="shared" si="12"/>
        <v>7.58</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352012</v>
      </c>
      <c r="D7" s="35">
        <v>46</v>
      </c>
      <c r="E7" s="35">
        <v>17</v>
      </c>
      <c r="F7" s="35">
        <v>4</v>
      </c>
      <c r="G7" s="35">
        <v>0</v>
      </c>
      <c r="H7" s="35" t="s">
        <v>96</v>
      </c>
      <c r="I7" s="35" t="s">
        <v>97</v>
      </c>
      <c r="J7" s="35" t="s">
        <v>98</v>
      </c>
      <c r="K7" s="35" t="s">
        <v>99</v>
      </c>
      <c r="L7" s="35" t="s">
        <v>100</v>
      </c>
      <c r="M7" s="36" t="s">
        <v>101</v>
      </c>
      <c r="N7" s="36">
        <v>78.3</v>
      </c>
      <c r="O7" s="36">
        <v>1.26</v>
      </c>
      <c r="P7" s="36">
        <v>93.49</v>
      </c>
      <c r="Q7" s="36">
        <v>3279</v>
      </c>
      <c r="R7" s="36">
        <v>272360</v>
      </c>
      <c r="S7" s="36">
        <v>715.89</v>
      </c>
      <c r="T7" s="36">
        <v>380.45</v>
      </c>
      <c r="U7" s="36">
        <v>3407</v>
      </c>
      <c r="V7" s="36">
        <v>1.71</v>
      </c>
      <c r="W7" s="36">
        <v>1992.4</v>
      </c>
      <c r="X7" s="36">
        <v>96.77</v>
      </c>
      <c r="Y7" s="36">
        <v>96.09</v>
      </c>
      <c r="Z7" s="36">
        <v>92.25</v>
      </c>
      <c r="AA7" s="36">
        <v>94.69</v>
      </c>
      <c r="AB7" s="36">
        <v>70.23</v>
      </c>
      <c r="AC7" s="36">
        <v>93.66</v>
      </c>
      <c r="AD7" s="36">
        <v>94.73</v>
      </c>
      <c r="AE7" s="36">
        <v>96.59</v>
      </c>
      <c r="AF7" s="36">
        <v>101.24</v>
      </c>
      <c r="AG7" s="36">
        <v>100.94</v>
      </c>
      <c r="AH7" s="36">
        <v>100.36</v>
      </c>
      <c r="AI7" s="36">
        <v>29.68</v>
      </c>
      <c r="AJ7" s="36">
        <v>42.3</v>
      </c>
      <c r="AK7" s="36">
        <v>70.010000000000005</v>
      </c>
      <c r="AL7" s="36">
        <v>0</v>
      </c>
      <c r="AM7" s="36">
        <v>118.42</v>
      </c>
      <c r="AN7" s="36">
        <v>143.69</v>
      </c>
      <c r="AO7" s="36">
        <v>236.15</v>
      </c>
      <c r="AP7" s="36">
        <v>232.81</v>
      </c>
      <c r="AQ7" s="36">
        <v>184.13</v>
      </c>
      <c r="AR7" s="36">
        <v>101.85</v>
      </c>
      <c r="AS7" s="36">
        <v>98.78</v>
      </c>
      <c r="AT7" s="36">
        <v>738.86</v>
      </c>
      <c r="AU7" s="36">
        <v>1629.94</v>
      </c>
      <c r="AV7" s="36">
        <v>1270.33</v>
      </c>
      <c r="AW7" s="36">
        <v>250.14</v>
      </c>
      <c r="AX7" s="36">
        <v>224.14</v>
      </c>
      <c r="AY7" s="36">
        <v>199.45</v>
      </c>
      <c r="AZ7" s="36">
        <v>243.58</v>
      </c>
      <c r="BA7" s="36">
        <v>290.19</v>
      </c>
      <c r="BB7" s="36">
        <v>63.22</v>
      </c>
      <c r="BC7" s="36">
        <v>49.07</v>
      </c>
      <c r="BD7" s="36">
        <v>58.7</v>
      </c>
      <c r="BE7" s="36">
        <v>0</v>
      </c>
      <c r="BF7" s="36">
        <v>0</v>
      </c>
      <c r="BG7" s="36">
        <v>0</v>
      </c>
      <c r="BH7" s="36">
        <v>0</v>
      </c>
      <c r="BI7" s="36">
        <v>464.54</v>
      </c>
      <c r="BJ7" s="36">
        <v>1835.56</v>
      </c>
      <c r="BK7" s="36">
        <v>1622.51</v>
      </c>
      <c r="BL7" s="36">
        <v>1569.13</v>
      </c>
      <c r="BM7" s="36">
        <v>1436</v>
      </c>
      <c r="BN7" s="36">
        <v>1434.89</v>
      </c>
      <c r="BO7" s="36">
        <v>1457.06</v>
      </c>
      <c r="BP7" s="36">
        <v>52.63</v>
      </c>
      <c r="BQ7" s="36">
        <v>51.03</v>
      </c>
      <c r="BR7" s="36">
        <v>46.37</v>
      </c>
      <c r="BS7" s="36">
        <v>52.3</v>
      </c>
      <c r="BT7" s="36">
        <v>40.96</v>
      </c>
      <c r="BU7" s="36">
        <v>52.89</v>
      </c>
      <c r="BV7" s="36">
        <v>62.83</v>
      </c>
      <c r="BW7" s="36">
        <v>64.63</v>
      </c>
      <c r="BX7" s="36">
        <v>66.56</v>
      </c>
      <c r="BY7" s="36">
        <v>66.22</v>
      </c>
      <c r="BZ7" s="36">
        <v>64.73</v>
      </c>
      <c r="CA7" s="36">
        <v>327.86</v>
      </c>
      <c r="CB7" s="36">
        <v>339.36</v>
      </c>
      <c r="CC7" s="36">
        <v>374.07</v>
      </c>
      <c r="CD7" s="36">
        <v>331.82</v>
      </c>
      <c r="CE7" s="36">
        <v>423.54</v>
      </c>
      <c r="CF7" s="36">
        <v>300.52</v>
      </c>
      <c r="CG7" s="36">
        <v>250.43</v>
      </c>
      <c r="CH7" s="36">
        <v>245.75</v>
      </c>
      <c r="CI7" s="36">
        <v>244.29</v>
      </c>
      <c r="CJ7" s="36">
        <v>246.72</v>
      </c>
      <c r="CK7" s="36">
        <v>250.25</v>
      </c>
      <c r="CL7" s="36">
        <v>53.46</v>
      </c>
      <c r="CM7" s="36">
        <v>52.64</v>
      </c>
      <c r="CN7" s="36">
        <v>52.72</v>
      </c>
      <c r="CO7" s="36">
        <v>51.54</v>
      </c>
      <c r="CP7" s="36">
        <v>50.04</v>
      </c>
      <c r="CQ7" s="36">
        <v>36.799999999999997</v>
      </c>
      <c r="CR7" s="36">
        <v>42.31</v>
      </c>
      <c r="CS7" s="36">
        <v>43.65</v>
      </c>
      <c r="CT7" s="36">
        <v>43.58</v>
      </c>
      <c r="CU7" s="36">
        <v>41.35</v>
      </c>
      <c r="CV7" s="36">
        <v>40.31</v>
      </c>
      <c r="CW7" s="36">
        <v>91.46</v>
      </c>
      <c r="CX7" s="36">
        <v>93.14</v>
      </c>
      <c r="CY7" s="36">
        <v>94.09</v>
      </c>
      <c r="CZ7" s="36">
        <v>94.34</v>
      </c>
      <c r="DA7" s="36">
        <v>94.48</v>
      </c>
      <c r="DB7" s="36">
        <v>71.62</v>
      </c>
      <c r="DC7" s="36">
        <v>81.3</v>
      </c>
      <c r="DD7" s="36">
        <v>82.2</v>
      </c>
      <c r="DE7" s="36">
        <v>82.35</v>
      </c>
      <c r="DF7" s="36">
        <v>82.9</v>
      </c>
      <c r="DG7" s="36">
        <v>81.28</v>
      </c>
      <c r="DH7" s="36">
        <v>15.56</v>
      </c>
      <c r="DI7" s="36">
        <v>18.62</v>
      </c>
      <c r="DJ7" s="36">
        <v>21.67</v>
      </c>
      <c r="DK7" s="36">
        <v>24.67</v>
      </c>
      <c r="DL7" s="36">
        <v>27.63</v>
      </c>
      <c r="DM7" s="36">
        <v>7.58</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2017-02-21T02:03:26Z</cp:lastPrinted>
  <dcterms:created xsi:type="dcterms:W3CDTF">2017-02-08T02:39:58Z</dcterms:created>
  <dcterms:modified xsi:type="dcterms:W3CDTF">2017-02-21T02:03:30Z</dcterms:modified>
  <cp:category/>
</cp:coreProperties>
</file>