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AVS2+Fy6R9TkS+monUDQlyBeyAV4FEBu7QfQ9ao5yVl02jMlIMGAGUJxTgfFyqWXmPepDZZutqjMUcsgtD6/cw==" workbookSaltValue="kNHebNNOxemehsN6n8HuKQ==" workbookSpinCount="100000" lockStructure="1"/>
  <bookViews>
    <workbookView xWindow="0" yWindow="0" windowWidth="20730" windowHeight="940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<sst xmlns="http://schemas.openxmlformats.org/spreadsheetml/2006/main" count="220" uniqueCount="110">
  <si>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</si>
  <si>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</si>
  <si>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</si>
  <si>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</si>
  <si>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</si>
  <si>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</si>
  <si>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</si>
  <si>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</si>
  <si>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</si>
  <si>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</si>
  <si>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</si>
  <si>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</si>
  <si>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</si>
  <si>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</si>
  <si>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</si>
  <si>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</si>
  <si>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</si>
  <si>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</si>
  <si>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</si>
  <si>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</si>
  <si>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</si>
  <si>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</si>
  <si>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</si>
  <si>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</si>
  <si>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</si>
  <si>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</si>
  <si>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</si>
  <si>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</si>
  <si>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</si>
  <si>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</si>
  <si>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</si>
  <si>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</si>
  <si>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</si>
  <si>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</si>
  <si>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</si>
  <si>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</si>
  <si>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</si>
  <si>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</si>
  <si>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</si>
  <si>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</si>
  <si>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</si>
  <si>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</si>
  <si>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</si>
  <si>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</si>
  <si>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</si>
  <si>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</si>
  <si>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</si>
  <si>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</si>
  <si>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</si>
  <si>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</si>
  <si>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</si>
  <si>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</si>
  <si>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</si>
  <si>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</si>
  <si>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</si>
  <si>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</si>
  <si>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</si>
  <si>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</si>
  <si>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</si>
  <si>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</si>
  <si>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</si>
  <si>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</si>
  <si>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</si>
  <si>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</si>
  <si>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</si>
  <si>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</si>
  <si>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</si>
  <si>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</si>
  <si>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</si>
  <si>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</si>
  <si>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</si>
  <si>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</si>
  <si>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</si>
  <si>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</si>
  <si>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</si>
  <si>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</si>
  <si>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</si>
  <si>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</si>
  <si>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</si>
  <si>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</si>
  <si>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</si>
  <si>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</si>
  <si>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</si>
  <si>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</si>
  <si>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</si>
  <si>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</si>
  <si>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</si>
  <si>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</si>
  <si>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</si>
  <si>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</si>
  <si>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</si>
  <si>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</si>
  <si>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</si>
  <si>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</si>
  <si>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</si>
  <si>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</si>
  <si>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</si>
  <si>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</si>
  <si>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</si>
  <si>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</si>
  <si>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</si>
  <si>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</si>
  <si>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</si>
  <si>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</si>
  <si>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</si>
  <si>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</si>
  <si>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</si>
  <si>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使用料収益が伸び悩むなか、平成27年度の汚水処理原価は前年度と同水準となり、類似団体よりも低い原価を維持できている。経費回収率及び経常収支比率は100％を超え、単年度収支は黒字で推移し、累積欠損金は発生していない状況である。また、流動比率については、平成26年度の公営企業会計制度の見直しにより大きく下がり、平成27年度は85.19％となっている。しかし、流動負債において大きなウエイトを占める</t>
    </r>
    <r>
      <rPr>
        <sz val="11"/>
        <rFont val="ＭＳ ゴシック"/>
        <family val="3"/>
        <charset val="128"/>
      </rPr>
      <t>１年以内に返済期限が到来する</t>
    </r>
    <r>
      <rPr>
        <sz val="11"/>
        <color theme="1"/>
        <rFont val="ＭＳ ゴシック"/>
        <family val="3"/>
        <charset val="128"/>
      </rPr>
      <t>企業債の償還金の原資は使用料等により得られると見込まれるため、短期的な債務の支払い能力に問題はない。
　企業債については、新規発行額を償還額の範囲内とすることで残高の抑制に努めてきており、企業債残高対事業規模比率は類似団体よりも低い水準で推移している。
　当市公共下水道事業は汚水と雨水の両方を処理する合流施設を多く有しており、その施設は雨天時を想定した処理能力となっているため、晴天時における施設利用率は他団体に比べて低い水準になる特徴がある。また、水洗化率については上昇傾向にあり、引き続き水洗化促進の取り組みを行っていく。</t>
    </r>
    <rPh sb="39" eb="41">
      <t>ルイジ</t>
    </rPh>
    <rPh sb="41" eb="43">
      <t>ダンタイ</t>
    </rPh>
    <rPh sb="46" eb="47">
      <t>ヒク</t>
    </rPh>
    <rPh sb="48" eb="50">
      <t>ゲンカ</t>
    </rPh>
    <rPh sb="51" eb="53">
      <t>イジ</t>
    </rPh>
    <rPh sb="59" eb="61">
      <t>ケイヒ</t>
    </rPh>
    <rPh sb="61" eb="63">
      <t>カイシュウ</t>
    </rPh>
    <rPh sb="63" eb="64">
      <t>リツ</t>
    </rPh>
    <rPh sb="64" eb="65">
      <t>オヨ</t>
    </rPh>
    <rPh sb="66" eb="68">
      <t>ケイジョウ</t>
    </rPh>
    <rPh sb="68" eb="70">
      <t>シュウシ</t>
    </rPh>
    <rPh sb="70" eb="72">
      <t>ヒリツ</t>
    </rPh>
    <rPh sb="78" eb="79">
      <t>コ</t>
    </rPh>
    <rPh sb="81" eb="84">
      <t>タンネンド</t>
    </rPh>
    <rPh sb="84" eb="86">
      <t>シュウシ</t>
    </rPh>
    <rPh sb="87" eb="89">
      <t>クロジ</t>
    </rPh>
    <rPh sb="90" eb="92">
      <t>スイイ</t>
    </rPh>
    <rPh sb="94" eb="96">
      <t>ルイセキ</t>
    </rPh>
    <rPh sb="96" eb="99">
      <t>ケッソンキン</t>
    </rPh>
    <rPh sb="100" eb="102">
      <t>ハッセイ</t>
    </rPh>
    <rPh sb="107" eb="109">
      <t>ジョウキョウ</t>
    </rPh>
    <rPh sb="116" eb="118">
      <t>リュウドウ</t>
    </rPh>
    <rPh sb="118" eb="120">
      <t>ヒリツ</t>
    </rPh>
    <rPh sb="126" eb="128">
      <t>ヘイセイ</t>
    </rPh>
    <rPh sb="130" eb="132">
      <t>ネンド</t>
    </rPh>
    <rPh sb="133" eb="135">
      <t>コウエイ</t>
    </rPh>
    <rPh sb="135" eb="137">
      <t>キギョウ</t>
    </rPh>
    <rPh sb="137" eb="139">
      <t>カイケイ</t>
    </rPh>
    <rPh sb="139" eb="141">
      <t>セイド</t>
    </rPh>
    <rPh sb="142" eb="144">
      <t>ミナオ</t>
    </rPh>
    <rPh sb="148" eb="149">
      <t>オオ</t>
    </rPh>
    <rPh sb="151" eb="152">
      <t>サ</t>
    </rPh>
    <rPh sb="155" eb="157">
      <t>ヘイセイ</t>
    </rPh>
    <rPh sb="159" eb="161">
      <t>ネンド</t>
    </rPh>
    <rPh sb="179" eb="181">
      <t>リュウドウ</t>
    </rPh>
    <rPh sb="181" eb="183">
      <t>フサイ</t>
    </rPh>
    <rPh sb="187" eb="188">
      <t>オオ</t>
    </rPh>
    <rPh sb="195" eb="196">
      <t>シ</t>
    </rPh>
    <rPh sb="199" eb="200">
      <t>ネン</t>
    </rPh>
    <rPh sb="200" eb="202">
      <t>イナイ</t>
    </rPh>
    <rPh sb="203" eb="205">
      <t>ヘンサイ</t>
    </rPh>
    <rPh sb="205" eb="207">
      <t>キゲン</t>
    </rPh>
    <rPh sb="208" eb="210">
      <t>トウライ</t>
    </rPh>
    <rPh sb="212" eb="214">
      <t>キギョウ</t>
    </rPh>
    <rPh sb="214" eb="215">
      <t>サイ</t>
    </rPh>
    <rPh sb="216" eb="218">
      <t>ショウカン</t>
    </rPh>
    <rPh sb="218" eb="219">
      <t>キン</t>
    </rPh>
    <rPh sb="220" eb="222">
      <t>ゲンシ</t>
    </rPh>
    <rPh sb="223" eb="226">
      <t>シヨウリョウ</t>
    </rPh>
    <rPh sb="226" eb="227">
      <t>トウ</t>
    </rPh>
    <rPh sb="230" eb="231">
      <t>エ</t>
    </rPh>
    <rPh sb="235" eb="237">
      <t>ミコ</t>
    </rPh>
    <rPh sb="256" eb="258">
      <t>モンダイ</t>
    </rPh>
    <rPh sb="264" eb="266">
      <t>キギョウ</t>
    </rPh>
    <rPh sb="266" eb="267">
      <t>サイ</t>
    </rPh>
    <rPh sb="273" eb="275">
      <t>シンキ</t>
    </rPh>
    <rPh sb="275" eb="278">
      <t>ハッコウガク</t>
    </rPh>
    <rPh sb="279" eb="281">
      <t>ショウカン</t>
    </rPh>
    <rPh sb="281" eb="282">
      <t>ガク</t>
    </rPh>
    <rPh sb="283" eb="286">
      <t>ハンイナイ</t>
    </rPh>
    <rPh sb="292" eb="294">
      <t>ザンダカ</t>
    </rPh>
    <rPh sb="295" eb="297">
      <t>ヨクセイ</t>
    </rPh>
    <rPh sb="298" eb="299">
      <t>ツト</t>
    </rPh>
    <rPh sb="306" eb="308">
      <t>キギョウ</t>
    </rPh>
    <rPh sb="308" eb="309">
      <t>サイ</t>
    </rPh>
    <rPh sb="309" eb="311">
      <t>ザンダカ</t>
    </rPh>
    <rPh sb="311" eb="312">
      <t>タイ</t>
    </rPh>
    <rPh sb="312" eb="314">
      <t>ジギョウ</t>
    </rPh>
    <rPh sb="314" eb="316">
      <t>キボ</t>
    </rPh>
    <rPh sb="316" eb="318">
      <t>ヒリツ</t>
    </rPh>
    <rPh sb="319" eb="321">
      <t>ルイジ</t>
    </rPh>
    <rPh sb="321" eb="323">
      <t>ダンタイ</t>
    </rPh>
    <rPh sb="326" eb="327">
      <t>ヒク</t>
    </rPh>
    <rPh sb="328" eb="330">
      <t>スイジュン</t>
    </rPh>
    <rPh sb="331" eb="333">
      <t>スイイ</t>
    </rPh>
    <rPh sb="340" eb="342">
      <t>トウシ</t>
    </rPh>
    <rPh sb="342" eb="344">
      <t>コウキョウ</t>
    </rPh>
    <rPh sb="344" eb="347">
      <t>ゲスイドウ</t>
    </rPh>
    <rPh sb="347" eb="349">
      <t>ジギョウ</t>
    </rPh>
    <rPh sb="350" eb="352">
      <t>オスイ</t>
    </rPh>
    <rPh sb="353" eb="355">
      <t>ウスイ</t>
    </rPh>
    <rPh sb="356" eb="358">
      <t>リョウホウ</t>
    </rPh>
    <rPh sb="359" eb="361">
      <t>ショリ</t>
    </rPh>
    <rPh sb="363" eb="365">
      <t>ゴウリュウ</t>
    </rPh>
    <rPh sb="365" eb="367">
      <t>シセツ</t>
    </rPh>
    <rPh sb="368" eb="369">
      <t>オオ</t>
    </rPh>
    <rPh sb="370" eb="371">
      <t>ユウ</t>
    </rPh>
    <rPh sb="378" eb="380">
      <t>シセツ</t>
    </rPh>
    <rPh sb="381" eb="383">
      <t>ウテン</t>
    </rPh>
    <rPh sb="383" eb="384">
      <t>ジ</t>
    </rPh>
    <rPh sb="385" eb="387">
      <t>ソウテイ</t>
    </rPh>
    <rPh sb="389" eb="391">
      <t>ショリ</t>
    </rPh>
    <rPh sb="391" eb="393">
      <t>ノウリョク</t>
    </rPh>
    <rPh sb="402" eb="404">
      <t>セイテン</t>
    </rPh>
    <rPh sb="404" eb="405">
      <t>ジ</t>
    </rPh>
    <rPh sb="409" eb="411">
      <t>シセツ</t>
    </rPh>
    <rPh sb="411" eb="414">
      <t>リヨウリツ</t>
    </rPh>
    <rPh sb="415" eb="416">
      <t>タ</t>
    </rPh>
    <rPh sb="416" eb="418">
      <t>ダンタイ</t>
    </rPh>
    <rPh sb="419" eb="420">
      <t>クラ</t>
    </rPh>
    <rPh sb="422" eb="423">
      <t>ヒク</t>
    </rPh>
    <rPh sb="424" eb="426">
      <t>スイジュン</t>
    </rPh>
    <rPh sb="429" eb="431">
      <t>トクチョウ</t>
    </rPh>
    <rPh sb="438" eb="441">
      <t>スイセンカ</t>
    </rPh>
    <rPh sb="441" eb="442">
      <t>リツ</t>
    </rPh>
    <rPh sb="447" eb="449">
      <t>ジョウショウ</t>
    </rPh>
    <rPh sb="449" eb="451">
      <t>ケイコウ</t>
    </rPh>
    <rPh sb="455" eb="456">
      <t>ヒ</t>
    </rPh>
    <rPh sb="457" eb="458">
      <t>ツヅ</t>
    </rPh>
    <rPh sb="459" eb="462">
      <t>スイセンカ</t>
    </rPh>
    <rPh sb="462" eb="464">
      <t>ソクシン</t>
    </rPh>
    <rPh sb="465" eb="466">
      <t>ト</t>
    </rPh>
    <rPh sb="467" eb="468">
      <t>ク</t>
    </rPh>
    <rPh sb="470" eb="471">
      <t>オコナ</t>
    </rPh>
    <phoneticPr fontId="4"/>
  </si>
  <si>
    <t>　当市の公共下水道事業は事業着手から60年を経過している。有形固定資産減価償却率について、類似団体よりも低い水準となっているが、これは、当市の公共下水道事業が平成22年度から公営企業会計に移行したため、移行するまでの減価償却累計額が反映されていないことによるものである。実際の管渠などの施設については、管渠老朽化率に示されるとおり、類似団体に比べ老朽化が進んでいる状況である。そのため、現在は新規整備よりも改築更新事業を優先して行っている状況である。管渠改善率は類似団体よりも高いが、管渠改善率が１％であれば全ての管渠を更新するのに100年かかることを意味しており、その水準は決して十分とは言い難く、引き続き、改築更新に取り組んでいく必要がある。</t>
    <rPh sb="225" eb="227">
      <t>カンキョ</t>
    </rPh>
    <rPh sb="227" eb="229">
      <t>カイゼン</t>
    </rPh>
    <rPh sb="229" eb="230">
      <t>リツ</t>
    </rPh>
    <rPh sb="231" eb="233">
      <t>ルイジ</t>
    </rPh>
    <rPh sb="233" eb="235">
      <t>ダンタイ</t>
    </rPh>
    <rPh sb="238" eb="239">
      <t>タカ</t>
    </rPh>
    <rPh sb="257" eb="259">
      <t>カンキョ</t>
    </rPh>
    <rPh sb="276" eb="278">
      <t>イミ</t>
    </rPh>
    <rPh sb="285" eb="287">
      <t>スイジュン</t>
    </rPh>
    <rPh sb="288" eb="289">
      <t>ケ</t>
    </rPh>
    <rPh sb="291" eb="293">
      <t>ジュウブン</t>
    </rPh>
    <rPh sb="295" eb="296">
      <t>イ</t>
    </rPh>
    <rPh sb="297" eb="298">
      <t>ガタ</t>
    </rPh>
    <rPh sb="300" eb="301">
      <t>ヒ</t>
    </rPh>
    <rPh sb="302" eb="303">
      <t>ツヅ</t>
    </rPh>
    <rPh sb="305" eb="307">
      <t>カイチク</t>
    </rPh>
    <rPh sb="307" eb="309">
      <t>コウシン</t>
    </rPh>
    <rPh sb="310" eb="311">
      <t>ト</t>
    </rPh>
    <rPh sb="312" eb="313">
      <t>ク</t>
    </rPh>
    <rPh sb="317" eb="319">
      <t>ヒツヨウ</t>
    </rPh>
    <phoneticPr fontId="4"/>
  </si>
  <si>
    <t>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</si>
</sst>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0.16</c:v>
                </c:pt>
                <c:pt idx="1">
                  <c:v>0.23</c:v>
                </c:pt>
                <c:pt idx="2">
                  <c:v>0.45</c:v>
                </c:pt>
                <c:pt idx="3">
                  <c:v>0.82</c:v>
                </c:pt>
                <c:pt idx="4">
                  <c:v>0.82</c:v>
                </c:pt>
              </c:numCache>
            </c:numRef>
          </c:val>
        </c:ser>
        <c:dLbls>
          <c:showLegendKey val="0"/>
          <c:showVal val="0"/>
          <c:showCatName val="0"/>
          <c:showSerName val="0"/>
          <c:showPercent val="0"/>
          <c:showBubbleSize val="0"/>
        </c:dLbls>
        <c:gapWidth val="150"/>
        <c:axId val="85269120"/>
        <c:axId val="85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85269120"/>
        <c:axId val="85287680"/>
      </c:lineChart>
      <c:dateAx>
        <c:axId val="85269120"/>
        <c:scaling>
          <c:orientation val="minMax"/>
        </c:scaling>
        <c:delete val="1"/>
        <c:axPos val="b"/>
        <c:numFmt formatCode="ge" sourceLinked="1"/>
        <c:majorTickMark val="none"/>
        <c:minorTickMark val="none"/>
        <c:tickLblPos val="none"/>
        <c:crossAx val="85287680"/>
        <c:crosses val="autoZero"/>
        <c:auto val="1"/>
        <c:lblOffset val="100"/>
        <c:baseTimeUnit val="years"/>
      </c:dateAx>
      <c:valAx>
        <c:axId val="85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115.31</c:v>
                </c:pt>
                <c:pt idx="1">
                  <c:v>116.78</c:v>
                </c:pt>
                <c:pt idx="2">
                  <c:v>117.34</c:v>
                </c:pt>
                <c:pt idx="3">
                  <c:v>109.24</c:v>
                </c:pt>
                <c:pt idx="4">
                  <c:v>109.39</c:v>
                </c:pt>
              </c:numCache>
            </c:numRef>
          </c:val>
        </c:ser>
        <c:dLbls>
          <c:showLegendKey val="0"/>
          <c:showVal val="0"/>
          <c:showCatName val="0"/>
          <c:showSerName val="0"/>
          <c:showPercent val="0"/>
          <c:showBubbleSize val="0"/>
        </c:dLbls>
        <c:gapWidth val="150"/>
        <c:axId val="85317888"/>
        <c:axId val="853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85317888"/>
        <c:axId val="85324160"/>
      </c:lineChart>
      <c:dateAx>
        <c:axId val="85317888"/>
        <c:scaling>
          <c:orientation val="minMax"/>
        </c:scaling>
        <c:delete val="1"/>
        <c:axPos val="b"/>
        <c:numFmt formatCode="ge" sourceLinked="1"/>
        <c:majorTickMark val="none"/>
        <c:minorTickMark val="none"/>
        <c:tickLblPos val="none"/>
        <c:crossAx val="85324160"/>
        <c:crosses val="autoZero"/>
        <c:auto val="1"/>
        <c:lblOffset val="100"/>
        <c:baseTimeUnit val="years"/>
      </c:dateAx>
      <c:valAx>
        <c:axId val="853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2.76</c:v>
                </c:pt>
                <c:pt idx="1">
                  <c:v>4.12</c:v>
                </c:pt>
                <c:pt idx="2">
                  <c:v>5.33</c:v>
                </c:pt>
                <c:pt idx="3">
                  <c:v>14.41</c:v>
                </c:pt>
                <c:pt idx="4">
                  <c:v>16.7</c:v>
                </c:pt>
              </c:numCache>
            </c:numRef>
          </c:val>
        </c:ser>
        <c:dLbls>
          <c:showLegendKey val="0"/>
          <c:showVal val="0"/>
          <c:showCatName val="0"/>
          <c:showSerName val="0"/>
          <c:showPercent val="0"/>
          <c:showBubbleSize val="0"/>
        </c:dLbls>
        <c:gapWidth val="150"/>
        <c:axId val="85485440"/>
        <c:axId val="854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85485440"/>
        <c:axId val="85491712"/>
      </c:lineChart>
      <c:dateAx>
        <c:axId val="85485440"/>
        <c:scaling>
          <c:orientation val="minMax"/>
        </c:scaling>
        <c:delete val="1"/>
        <c:axPos val="b"/>
        <c:numFmt formatCode="ge" sourceLinked="1"/>
        <c:majorTickMark val="none"/>
        <c:minorTickMark val="none"/>
        <c:tickLblPos val="none"/>
        <c:crossAx val="85491712"/>
        <c:crosses val="autoZero"/>
        <c:auto val="1"/>
        <c:lblOffset val="100"/>
        <c:baseTimeUnit val="years"/>
      </c:dateAx>
      <c:valAx>
        <c:axId val="85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6.19</c:v>
                </c:pt>
                <c:pt idx="1">
                  <c:v>6.08</c:v>
                </c:pt>
                <c:pt idx="2">
                  <c:v>6.42</c:v>
                </c:pt>
                <c:pt idx="3">
                  <c:v>6.63</c:v>
                </c:pt>
                <c:pt idx="4">
                  <c:v>7.24</c:v>
                </c:pt>
              </c:numCache>
            </c:numRef>
          </c:val>
        </c:ser>
        <c:dLbls>
          <c:showLegendKey val="0"/>
          <c:showVal val="0"/>
          <c:showCatName val="0"/>
          <c:showSerName val="0"/>
          <c:showPercent val="0"/>
          <c:showBubbleSize val="0"/>
        </c:dLbls>
        <c:gapWidth val="150"/>
        <c:axId val="87963136"/>
        <c:axId val="879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87963136"/>
        <c:axId val="87965056"/>
      </c:lineChart>
      <c:dateAx>
        <c:axId val="87963136"/>
        <c:scaling>
          <c:orientation val="minMax"/>
        </c:scaling>
        <c:delete val="1"/>
        <c:axPos val="b"/>
        <c:numFmt formatCode="ge" sourceLinked="1"/>
        <c:majorTickMark val="none"/>
        <c:minorTickMark val="none"/>
        <c:tickLblPos val="none"/>
        <c:crossAx val="87965056"/>
        <c:crosses val="autoZero"/>
        <c:auto val="1"/>
        <c:lblOffset val="100"/>
        <c:baseTimeUnit val="years"/>
      </c:dateAx>
      <c:valAx>
        <c:axId val="879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997824"/>
        <c:axId val="880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87997824"/>
        <c:axId val="88008192"/>
      </c:lineChart>
      <c:dateAx>
        <c:axId val="87997824"/>
        <c:scaling>
          <c:orientation val="minMax"/>
        </c:scaling>
        <c:delete val="1"/>
        <c:axPos val="b"/>
        <c:numFmt formatCode="ge" sourceLinked="1"/>
        <c:majorTickMark val="none"/>
        <c:minorTickMark val="none"/>
        <c:tickLblPos val="none"/>
        <c:crossAx val="88008192"/>
        <c:crosses val="autoZero"/>
        <c:auto val="1"/>
        <c:lblOffset val="100"/>
        <c:baseTimeUnit val="years"/>
      </c:dateAx>
      <c:valAx>
        <c:axId val="88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220.85</c:v>
                </c:pt>
                <c:pt idx="1">
                  <c:v>252.3</c:v>
                </c:pt>
                <c:pt idx="2">
                  <c:v>499.59</c:v>
                </c:pt>
                <c:pt idx="3">
                  <c:v>101.17</c:v>
                </c:pt>
                <c:pt idx="4">
                  <c:v>85.19</c:v>
                </c:pt>
              </c:numCache>
            </c:numRef>
          </c:val>
        </c:ser>
        <c:dLbls>
          <c:showLegendKey val="0"/>
          <c:showVal val="0"/>
          <c:showCatName val="0"/>
          <c:showSerName val="0"/>
          <c:showPercent val="0"/>
          <c:showBubbleSize val="0"/>
        </c:dLbls>
        <c:gapWidth val="150"/>
        <c:axId val="86653952"/>
        <c:axId val="86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86653952"/>
        <c:axId val="86664320"/>
      </c:lineChart>
      <c:dateAx>
        <c:axId val="86653952"/>
        <c:scaling>
          <c:orientation val="minMax"/>
        </c:scaling>
        <c:delete val="1"/>
        <c:axPos val="b"/>
        <c:numFmt formatCode="ge" sourceLinked="1"/>
        <c:majorTickMark val="none"/>
        <c:minorTickMark val="none"/>
        <c:tickLblPos val="none"/>
        <c:crossAx val="86664320"/>
        <c:crosses val="autoZero"/>
        <c:auto val="1"/>
        <c:lblOffset val="100"/>
        <c:baseTimeUnit val="years"/>
      </c:dateAx>
      <c:valAx>
        <c:axId val="86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551.79999999999995</c:v>
                </c:pt>
                <c:pt idx="1">
                  <c:v>533.54999999999995</c:v>
                </c:pt>
                <c:pt idx="2">
                  <c:v>530.20000000000005</c:v>
                </c:pt>
                <c:pt idx="3">
                  <c:v>673.46</c:v>
                </c:pt>
                <c:pt idx="4">
                  <c:v>661.27</c:v>
                </c:pt>
              </c:numCache>
            </c:numRef>
          </c:val>
        </c:ser>
        <c:dLbls>
          <c:showLegendKey val="0"/>
          <c:showVal val="0"/>
          <c:showCatName val="0"/>
          <c:showSerName val="0"/>
          <c:showPercent val="0"/>
          <c:showBubbleSize val="0"/>
        </c:dLbls>
        <c:gapWidth val="150"/>
        <c:axId val="86682240"/>
        <c:axId val="86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86682240"/>
        <c:axId val="86708992"/>
      </c:lineChart>
      <c:dateAx>
        <c:axId val="86682240"/>
        <c:scaling>
          <c:orientation val="minMax"/>
        </c:scaling>
        <c:delete val="1"/>
        <c:axPos val="b"/>
        <c:numFmt formatCode="ge" sourceLinked="1"/>
        <c:majorTickMark val="none"/>
        <c:minorTickMark val="none"/>
        <c:tickLblPos val="none"/>
        <c:crossAx val="86708992"/>
        <c:crosses val="autoZero"/>
        <c:auto val="1"/>
        <c:lblOffset val="100"/>
        <c:baseTimeUnit val="years"/>
      </c:dateAx>
      <c:valAx>
        <c:axId val="86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141.02000000000001</c:v>
                </c:pt>
                <c:pt idx="1">
                  <c:v>138.80000000000001</c:v>
                </c:pt>
                <c:pt idx="2">
                  <c:v>140.69</c:v>
                </c:pt>
                <c:pt idx="3">
                  <c:v>119.47</c:v>
                </c:pt>
                <c:pt idx="4">
                  <c:v>119.06</c:v>
                </c:pt>
              </c:numCache>
            </c:numRef>
          </c:val>
        </c:ser>
        <c:dLbls>
          <c:showLegendKey val="0"/>
          <c:showVal val="0"/>
          <c:showCatName val="0"/>
          <c:showSerName val="0"/>
          <c:showPercent val="0"/>
          <c:showBubbleSize val="0"/>
        </c:dLbls>
        <c:gapWidth val="150"/>
        <c:axId val="86747392"/>
        <c:axId val="86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86747392"/>
        <c:axId val="86749568"/>
      </c:lineChart>
      <c:dateAx>
        <c:axId val="86747392"/>
        <c:scaling>
          <c:orientation val="minMax"/>
        </c:scaling>
        <c:delete val="1"/>
        <c:axPos val="b"/>
        <c:numFmt formatCode="ge" sourceLinked="1"/>
        <c:majorTickMark val="none"/>
        <c:minorTickMark val="none"/>
        <c:tickLblPos val="none"/>
        <c:crossAx val="86749568"/>
        <c:crosses val="autoZero"/>
        <c:auto val="1"/>
        <c:lblOffset val="100"/>
        <c:baseTimeUnit val="years"/>
      </c:dateAx>
      <c:valAx>
        <c:axId val="86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121.14</c:v>
                </c:pt>
                <c:pt idx="1">
                  <c:v>122.77</c:v>
                </c:pt>
                <c:pt idx="2">
                  <c:v>121.22</c:v>
                </c:pt>
                <c:pt idx="3">
                  <c:v>142.80000000000001</c:v>
                </c:pt>
                <c:pt idx="4">
                  <c:v>143.24</c:v>
                </c:pt>
              </c:numCache>
            </c:numRef>
          </c:val>
        </c:ser>
        <c:dLbls>
          <c:showLegendKey val="0"/>
          <c:showVal val="0"/>
          <c:showCatName val="0"/>
          <c:showSerName val="0"/>
          <c:showPercent val="0"/>
          <c:showBubbleSize val="0"/>
        </c:dLbls>
        <c:gapWidth val="150"/>
        <c:axId val="86844928"/>
        <c:axId val="86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86844928"/>
        <c:axId val="86846848"/>
      </c:lineChart>
      <c:dateAx>
        <c:axId val="86844928"/>
        <c:scaling>
          <c:orientation val="minMax"/>
        </c:scaling>
        <c:delete val="1"/>
        <c:axPos val="b"/>
        <c:numFmt formatCode="ge" sourceLinked="1"/>
        <c:majorTickMark val="none"/>
        <c:minorTickMark val="none"/>
        <c:tickLblPos val="none"/>
        <c:crossAx val="86846848"/>
        <c:crosses val="autoZero"/>
        <c:auto val="1"/>
        <c:lblOffset val="100"/>
        <c:baseTimeUnit val="years"/>
      </c:dateAx>
      <c:valAx>
        <c:axId val="86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44.23</c:v>
                </c:pt>
                <c:pt idx="1">
                  <c:v>45.51</c:v>
                </c:pt>
                <c:pt idx="2">
                  <c:v>47.83</c:v>
                </c:pt>
                <c:pt idx="3">
                  <c:v>47.23</c:v>
                </c:pt>
                <c:pt idx="4">
                  <c:v>47.76</c:v>
                </c:pt>
              </c:numCache>
            </c:numRef>
          </c:val>
        </c:ser>
        <c:dLbls>
          <c:showLegendKey val="0"/>
          <c:showVal val="0"/>
          <c:showCatName val="0"/>
          <c:showSerName val="0"/>
          <c:showPercent val="0"/>
          <c:showBubbleSize val="0"/>
        </c:dLbls>
        <c:gapWidth val="150"/>
        <c:axId val="86859136"/>
        <c:axId val="868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86859136"/>
        <c:axId val="86881792"/>
      </c:lineChart>
      <c:dateAx>
        <c:axId val="86859136"/>
        <c:scaling>
          <c:orientation val="minMax"/>
        </c:scaling>
        <c:delete val="1"/>
        <c:axPos val="b"/>
        <c:numFmt formatCode="ge" sourceLinked="1"/>
        <c:majorTickMark val="none"/>
        <c:minorTickMark val="none"/>
        <c:tickLblPos val="none"/>
        <c:crossAx val="86881792"/>
        <c:crosses val="autoZero"/>
        <c:auto val="1"/>
        <c:lblOffset val="100"/>
        <c:baseTimeUnit val="years"/>
      </c:dateAx>
      <c:valAx>
        <c:axId val="86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93.22</c:v>
                </c:pt>
                <c:pt idx="1">
                  <c:v>93.95</c:v>
                </c:pt>
                <c:pt idx="2">
                  <c:v>94.47</c:v>
                </c:pt>
                <c:pt idx="3">
                  <c:v>94.86</c:v>
                </c:pt>
                <c:pt idx="4">
                  <c:v>95.24</c:v>
                </c:pt>
              </c:numCache>
            </c:numRef>
          </c:val>
        </c:ser>
        <c:dLbls>
          <c:showLegendKey val="0"/>
          <c:showVal val="0"/>
          <c:showCatName val="0"/>
          <c:showSerName val="0"/>
          <c:showPercent val="0"/>
          <c:showBubbleSize val="0"/>
        </c:dLbls>
        <c:gapWidth val="150"/>
        <c:axId val="86895232"/>
        <c:axId val="903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86895232"/>
        <c:axId val="90399488"/>
      </c:lineChart>
      <c:dateAx>
        <c:axId val="86895232"/>
        <c:scaling>
          <c:orientation val="minMax"/>
        </c:scaling>
        <c:delete val="1"/>
        <c:axPos val="b"/>
        <c:numFmt formatCode="ge" sourceLinked="1"/>
        <c:majorTickMark val="none"/>
        <c:minorTickMark val="none"/>
        <c:tickLblPos val="none"/>
        <c:crossAx val="90399488"/>
        <c:crosses val="autoZero"/>
        <c:auto val="1"/>
        <c:lblOffset val="100"/>
        <c:baseTimeUnit val="years"/>
      </c:dateAx>
      <c:valAx>
        <c:axId val="903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宇部市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Ad</v>
      </c>
      <c r="X8" s="76"/>
      <c r="Y8" s="76"/>
      <c r="Z8" s="76"/>
      <c r="AA8" s="76"/>
      <c r="AB8" s="76"/>
      <c r="AC8" s="76"/>
      <c r="AD8" s="3"/>
      <c r="AE8" s="3"/>
      <c r="AF8" s="3"/>
      <c r="AG8" s="3"/>
      <c r="AH8" s="3"/>
      <c r="AI8" s="3"/>
      <c r="AJ8" s="3"/>
      <c r="AK8" s="3"/>
      <c r="AL8" s="70">
        <f>データ!R6</f>
        <v>169349</v>
      </c>
      <c r="AM8" s="70"/>
      <c r="AN8" s="70"/>
      <c r="AO8" s="70"/>
      <c r="AP8" s="70"/>
      <c r="AQ8" s="70"/>
      <c r="AR8" s="70"/>
      <c r="AS8" s="70"/>
      <c r="AT8" s="69">
        <f>データ!S6</f>
        <v>286.64999999999998</v>
      </c>
      <c r="AU8" s="69"/>
      <c r="AV8" s="69"/>
      <c r="AW8" s="69"/>
      <c r="AX8" s="69"/>
      <c r="AY8" s="69"/>
      <c r="AZ8" s="69"/>
      <c r="BA8" s="69"/>
      <c r="BB8" s="69">
        <f>データ!T6</f>
        <v>590.79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65.16</v>
      </c>
      <c r="J10" s="69"/>
      <c r="K10" s="69"/>
      <c r="L10" s="69"/>
      <c r="M10" s="69"/>
      <c r="N10" s="69"/>
      <c r="O10" s="69"/>
      <c r="P10" s="69">
        <f>データ!O6</f>
        <v>72.13</v>
      </c>
      <c r="Q10" s="69"/>
      <c r="R10" s="69"/>
      <c r="S10" s="69"/>
      <c r="T10" s="69"/>
      <c r="U10" s="69"/>
      <c r="V10" s="69"/>
      <c r="W10" s="69">
        <f>データ!P6</f>
        <v>66.400000000000006</v>
      </c>
      <c r="X10" s="69"/>
      <c r="Y10" s="69"/>
      <c r="Z10" s="69"/>
      <c r="AA10" s="69"/>
      <c r="AB10" s="69"/>
      <c r="AC10" s="69"/>
      <c r="AD10" s="70">
        <f>データ!Q6</f>
        <v>3078</v>
      </c>
      <c r="AE10" s="70"/>
      <c r="AF10" s="70"/>
      <c r="AG10" s="70"/>
      <c r="AH10" s="70"/>
      <c r="AI10" s="70"/>
      <c r="AJ10" s="70"/>
      <c r="AK10" s="2"/>
      <c r="AL10" s="70">
        <f>データ!U6</f>
        <v>121763</v>
      </c>
      <c r="AM10" s="70"/>
      <c r="AN10" s="70"/>
      <c r="AO10" s="70"/>
      <c r="AP10" s="70"/>
      <c r="AQ10" s="70"/>
      <c r="AR10" s="70"/>
      <c r="AS10" s="70"/>
      <c r="AT10" s="69">
        <f>データ!V6</f>
        <v>30.34</v>
      </c>
      <c r="AU10" s="69"/>
      <c r="AV10" s="69"/>
      <c r="AW10" s="69"/>
      <c r="AX10" s="69"/>
      <c r="AY10" s="69"/>
      <c r="AZ10" s="69"/>
      <c r="BA10" s="69"/>
      <c r="BB10" s="69">
        <f>データ!W6</f>
        <v>4013.28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rdzBt3pHb8Y0zRCtC17ftOKXLiPZSlUMk3+23H/yLV+llWN4M5+iueMVqQukptfDYOspFQ6WNqLgaEx100p5gA==" saltValue="oIJdp+V6cnNTkZMvF6tfG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AZ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352021</v>
      </c>
      <c r="D6" s="31">
        <f t="shared" si="3"/>
        <v>46</v>
      </c>
      <c r="E6" s="31">
        <f t="shared" si="3"/>
        <v>17</v>
      </c>
      <c r="F6" s="31">
        <f t="shared" si="3"/>
        <v>1</v>
      </c>
      <c r="G6" s="31">
        <f t="shared" si="3"/>
        <v>0</v>
      </c>
      <c r="H6" s="31" t="str">
        <f t="shared" si="3"/>
        <v>山口県　宇部市</v>
      </c>
      <c r="I6" s="31" t="str">
        <f t="shared" si="3"/>
        <v>法適用</v>
      </c>
      <c r="J6" s="31" t="str">
        <f t="shared" si="3"/>
        <v>下水道事業</v>
      </c>
      <c r="K6" s="31" t="str">
        <f t="shared" si="3"/>
        <v>公共下水道</v>
      </c>
      <c r="L6" s="31" t="str">
        <f t="shared" si="3"/>
        <v>Ad</v>
      </c>
      <c r="M6" s="32" t="str">
        <f t="shared" si="3"/>
        <v>-</v>
      </c>
      <c r="N6" s="32">
        <f t="shared" si="3"/>
        <v>65.16</v>
      </c>
      <c r="O6" s="32">
        <f t="shared" si="3"/>
        <v>72.13</v>
      </c>
      <c r="P6" s="32">
        <f t="shared" si="3"/>
        <v>66.400000000000006</v>
      </c>
      <c r="Q6" s="32">
        <f t="shared" si="3"/>
        <v>3078</v>
      </c>
      <c r="R6" s="32">
        <f t="shared" si="3"/>
        <v>169349</v>
      </c>
      <c r="S6" s="32">
        <f t="shared" si="3"/>
        <v>286.64999999999998</v>
      </c>
      <c r="T6" s="32">
        <f t="shared" si="3"/>
        <v>590.79</v>
      </c>
      <c r="U6" s="32">
        <f t="shared" si="3"/>
        <v>121763</v>
      </c>
      <c r="V6" s="32">
        <f t="shared" si="3"/>
        <v>30.34</v>
      </c>
      <c r="W6" s="32">
        <f t="shared" si="3"/>
        <v>4013.28</v>
      </c>
      <c r="X6" s="33">
        <f>IF(X7="",NA(),X7)</f>
        <v>115.31</v>
      </c>
      <c r="Y6" s="33">
        <f t="shared" ref="Y6:AG6" si="4">IF(Y7="",NA(),Y7)</f>
        <v>116.78</v>
      </c>
      <c r="Z6" s="33">
        <f t="shared" si="4"/>
        <v>117.34</v>
      </c>
      <c r="AA6" s="33">
        <f t="shared" si="4"/>
        <v>109.24</v>
      </c>
      <c r="AB6" s="33">
        <f t="shared" si="4"/>
        <v>109.39</v>
      </c>
      <c r="AC6" s="33">
        <f t="shared" si="4"/>
        <v>104.92</v>
      </c>
      <c r="AD6" s="33">
        <f t="shared" si="4"/>
        <v>104.17</v>
      </c>
      <c r="AE6" s="33">
        <f t="shared" si="4"/>
        <v>105.07</v>
      </c>
      <c r="AF6" s="33">
        <f t="shared" si="4"/>
        <v>108.53</v>
      </c>
      <c r="AG6" s="33">
        <f t="shared" si="4"/>
        <v>108.52</v>
      </c>
      <c r="AH6" s="32" t="str">
        <f>IF(AH7="","",IF(AH7="-","【-】","【"&amp;SUBSTITUTE(TEXT(AH7,"#,##0.00"),"-","△")&amp;"】"))</f>
        <v>【108.23】</v>
      </c>
      <c r="AI6" s="32">
        <f>IF(AI7="",NA(),AI7)</f>
        <v>0</v>
      </c>
      <c r="AJ6" s="32">
        <f t="shared" ref="AJ6:AR6" si="5">IF(AJ7="",NA(),AJ7)</f>
        <v>0</v>
      </c>
      <c r="AK6" s="32">
        <f t="shared" si="5"/>
        <v>0</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220.85</v>
      </c>
      <c r="AU6" s="33">
        <f t="shared" ref="AU6:BC6" si="6">IF(AU7="",NA(),AU7)</f>
        <v>252.3</v>
      </c>
      <c r="AV6" s="33">
        <f t="shared" si="6"/>
        <v>499.59</v>
      </c>
      <c r="AW6" s="33">
        <f t="shared" si="6"/>
        <v>101.17</v>
      </c>
      <c r="AX6" s="33">
        <f t="shared" si="6"/>
        <v>85.19</v>
      </c>
      <c r="AY6" s="33">
        <f t="shared" si="6"/>
        <v>150.22999999999999</v>
      </c>
      <c r="AZ6" s="33">
        <f t="shared" si="6"/>
        <v>152.78</v>
      </c>
      <c r="BA6" s="33">
        <f t="shared" si="6"/>
        <v>179.3</v>
      </c>
      <c r="BB6" s="33">
        <f t="shared" si="6"/>
        <v>45.99</v>
      </c>
      <c r="BC6" s="33">
        <f t="shared" si="6"/>
        <v>47.32</v>
      </c>
      <c r="BD6" s="32" t="str">
        <f>IF(BD7="","",IF(BD7="-","【-】","【"&amp;SUBSTITUTE(TEXT(BD7,"#,##0.00"),"-","△")&amp;"】"))</f>
        <v>【57.41】</v>
      </c>
      <c r="BE6" s="33">
        <f>IF(BE7="",NA(),BE7)</f>
        <v>551.79999999999995</v>
      </c>
      <c r="BF6" s="33">
        <f t="shared" ref="BF6:BN6" si="7">IF(BF7="",NA(),BF7)</f>
        <v>533.54999999999995</v>
      </c>
      <c r="BG6" s="33">
        <f t="shared" si="7"/>
        <v>530.20000000000005</v>
      </c>
      <c r="BH6" s="33">
        <f t="shared" si="7"/>
        <v>673.46</v>
      </c>
      <c r="BI6" s="33">
        <f t="shared" si="7"/>
        <v>661.27</v>
      </c>
      <c r="BJ6" s="33">
        <f t="shared" si="7"/>
        <v>978.41</v>
      </c>
      <c r="BK6" s="33">
        <f t="shared" si="7"/>
        <v>935.65</v>
      </c>
      <c r="BL6" s="33">
        <f t="shared" si="7"/>
        <v>924.44</v>
      </c>
      <c r="BM6" s="33">
        <f t="shared" si="7"/>
        <v>963.16</v>
      </c>
      <c r="BN6" s="33">
        <f t="shared" si="7"/>
        <v>1017.47</v>
      </c>
      <c r="BO6" s="32" t="str">
        <f>IF(BO7="","",IF(BO7="-","【-】","【"&amp;SUBSTITUTE(TEXT(BO7,"#,##0.00"),"-","△")&amp;"】"))</f>
        <v>【763.62】</v>
      </c>
      <c r="BP6" s="33">
        <f>IF(BP7="",NA(),BP7)</f>
        <v>141.02000000000001</v>
      </c>
      <c r="BQ6" s="33">
        <f t="shared" ref="BQ6:BY6" si="8">IF(BQ7="",NA(),BQ7)</f>
        <v>138.80000000000001</v>
      </c>
      <c r="BR6" s="33">
        <f t="shared" si="8"/>
        <v>140.69</v>
      </c>
      <c r="BS6" s="33">
        <f t="shared" si="8"/>
        <v>119.47</v>
      </c>
      <c r="BT6" s="33">
        <f t="shared" si="8"/>
        <v>119.06</v>
      </c>
      <c r="BU6" s="33">
        <f t="shared" si="8"/>
        <v>88.02</v>
      </c>
      <c r="BV6" s="33">
        <f t="shared" si="8"/>
        <v>90.14</v>
      </c>
      <c r="BW6" s="33">
        <f t="shared" si="8"/>
        <v>90.24</v>
      </c>
      <c r="BX6" s="33">
        <f t="shared" si="8"/>
        <v>94.82</v>
      </c>
      <c r="BY6" s="33">
        <f t="shared" si="8"/>
        <v>96.37</v>
      </c>
      <c r="BZ6" s="32" t="str">
        <f>IF(BZ7="","",IF(BZ7="-","【-】","【"&amp;SUBSTITUTE(TEXT(BZ7,"#,##0.00"),"-","△")&amp;"】"))</f>
        <v>【98.53】</v>
      </c>
      <c r="CA6" s="33">
        <f>IF(CA7="",NA(),CA7)</f>
        <v>121.14</v>
      </c>
      <c r="CB6" s="33">
        <f t="shared" ref="CB6:CJ6" si="9">IF(CB7="",NA(),CB7)</f>
        <v>122.77</v>
      </c>
      <c r="CC6" s="33">
        <f t="shared" si="9"/>
        <v>121.22</v>
      </c>
      <c r="CD6" s="33">
        <f t="shared" si="9"/>
        <v>142.80000000000001</v>
      </c>
      <c r="CE6" s="33">
        <f t="shared" si="9"/>
        <v>143.24</v>
      </c>
      <c r="CF6" s="33">
        <f t="shared" si="9"/>
        <v>172.91</v>
      </c>
      <c r="CG6" s="33">
        <f t="shared" si="9"/>
        <v>169.64</v>
      </c>
      <c r="CH6" s="33">
        <f t="shared" si="9"/>
        <v>170.22</v>
      </c>
      <c r="CI6" s="33">
        <f t="shared" si="9"/>
        <v>162.88</v>
      </c>
      <c r="CJ6" s="33">
        <f t="shared" si="9"/>
        <v>162.65</v>
      </c>
      <c r="CK6" s="32" t="str">
        <f>IF(CK7="","",IF(CK7="-","【-】","【"&amp;SUBSTITUTE(TEXT(CK7,"#,##0.00"),"-","△")&amp;"】"))</f>
        <v>【139.70】</v>
      </c>
      <c r="CL6" s="33">
        <f>IF(CL7="",NA(),CL7)</f>
        <v>44.23</v>
      </c>
      <c r="CM6" s="33">
        <f t="shared" ref="CM6:CU6" si="10">IF(CM7="",NA(),CM7)</f>
        <v>45.51</v>
      </c>
      <c r="CN6" s="33">
        <f t="shared" si="10"/>
        <v>47.83</v>
      </c>
      <c r="CO6" s="33">
        <f t="shared" si="10"/>
        <v>47.23</v>
      </c>
      <c r="CP6" s="33">
        <f t="shared" si="10"/>
        <v>47.76</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93.22</v>
      </c>
      <c r="CX6" s="33">
        <f t="shared" ref="CX6:DF6" si="11">IF(CX7="",NA(),CX7)</f>
        <v>93.95</v>
      </c>
      <c r="CY6" s="33">
        <f t="shared" si="11"/>
        <v>94.47</v>
      </c>
      <c r="CZ6" s="33">
        <f t="shared" si="11"/>
        <v>94.86</v>
      </c>
      <c r="DA6" s="33">
        <f t="shared" si="11"/>
        <v>95.24</v>
      </c>
      <c r="DB6" s="33">
        <f t="shared" si="11"/>
        <v>92.8</v>
      </c>
      <c r="DC6" s="33">
        <f t="shared" si="11"/>
        <v>92.87</v>
      </c>
      <c r="DD6" s="33">
        <f t="shared" si="11"/>
        <v>93.01</v>
      </c>
      <c r="DE6" s="33">
        <f t="shared" si="11"/>
        <v>93.12</v>
      </c>
      <c r="DF6" s="33">
        <f t="shared" si="11"/>
        <v>93.38</v>
      </c>
      <c r="DG6" s="32" t="str">
        <f>IF(DG7="","",IF(DG7="-","【-】","【"&amp;SUBSTITUTE(TEXT(DG7,"#,##0.00"),"-","△")&amp;"】"))</f>
        <v>【94.73】</v>
      </c>
      <c r="DH6" s="33">
        <f>IF(DH7="",NA(),DH7)</f>
        <v>2.76</v>
      </c>
      <c r="DI6" s="33">
        <f t="shared" ref="DI6:DQ6" si="12">IF(DI7="",NA(),DI7)</f>
        <v>4.12</v>
      </c>
      <c r="DJ6" s="33">
        <f t="shared" si="12"/>
        <v>5.33</v>
      </c>
      <c r="DK6" s="33">
        <f t="shared" si="12"/>
        <v>14.41</v>
      </c>
      <c r="DL6" s="33">
        <f t="shared" si="12"/>
        <v>16.7</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6.19</v>
      </c>
      <c r="DT6" s="33">
        <f t="shared" ref="DT6:EB6" si="13">IF(DT7="",NA(),DT7)</f>
        <v>6.08</v>
      </c>
      <c r="DU6" s="33">
        <f t="shared" si="13"/>
        <v>6.42</v>
      </c>
      <c r="DV6" s="33">
        <f t="shared" si="13"/>
        <v>6.63</v>
      </c>
      <c r="DW6" s="33">
        <f t="shared" si="13"/>
        <v>7.24</v>
      </c>
      <c r="DX6" s="33">
        <f t="shared" si="13"/>
        <v>2.7</v>
      </c>
      <c r="DY6" s="33">
        <f t="shared" si="13"/>
        <v>2.68</v>
      </c>
      <c r="DZ6" s="33">
        <f t="shared" si="13"/>
        <v>2.82</v>
      </c>
      <c r="EA6" s="33">
        <f t="shared" si="13"/>
        <v>3.05</v>
      </c>
      <c r="EB6" s="33">
        <f t="shared" si="13"/>
        <v>3.4</v>
      </c>
      <c r="EC6" s="32" t="str">
        <f>IF(EC7="","",IF(EC7="-","【-】","【"&amp;SUBSTITUTE(TEXT(EC7,"#,##0.00"),"-","△")&amp;"】"))</f>
        <v>【4.56】</v>
      </c>
      <c r="ED6" s="33">
        <f>IF(ED7="",NA(),ED7)</f>
        <v>0.16</v>
      </c>
      <c r="EE6" s="33">
        <f t="shared" ref="EE6:EM6" si="14">IF(EE7="",NA(),EE7)</f>
        <v>0.23</v>
      </c>
      <c r="EF6" s="33">
        <f t="shared" si="14"/>
        <v>0.45</v>
      </c>
      <c r="EG6" s="33">
        <f t="shared" si="14"/>
        <v>0.82</v>
      </c>
      <c r="EH6" s="33">
        <f t="shared" si="14"/>
        <v>0.82</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352021</v>
      </c>
      <c r="D7" s="35">
        <v>46</v>
      </c>
      <c r="E7" s="35">
        <v>17</v>
      </c>
      <c r="F7" s="35">
        <v>1</v>
      </c>
      <c r="G7" s="35">
        <v>0</v>
      </c>
      <c r="H7" s="35" t="s">
        <v>96</v>
      </c>
      <c r="I7" s="35" t="s">
        <v>97</v>
      </c>
      <c r="J7" s="35" t="s">
        <v>98</v>
      </c>
      <c r="K7" s="35" t="s">
        <v>99</v>
      </c>
      <c r="L7" s="35" t="s">
        <v>100</v>
      </c>
      <c r="M7" s="36" t="s">
        <v>101</v>
      </c>
      <c r="N7" s="36">
        <v>65.16</v>
      </c>
      <c r="O7" s="36">
        <v>72.13</v>
      </c>
      <c r="P7" s="36">
        <v>66.400000000000006</v>
      </c>
      <c r="Q7" s="36">
        <v>3078</v>
      </c>
      <c r="R7" s="36">
        <v>169349</v>
      </c>
      <c r="S7" s="36">
        <v>286.64999999999998</v>
      </c>
      <c r="T7" s="36">
        <v>590.79</v>
      </c>
      <c r="U7" s="36">
        <v>121763</v>
      </c>
      <c r="V7" s="36">
        <v>30.34</v>
      </c>
      <c r="W7" s="36">
        <v>4013.28</v>
      </c>
      <c r="X7" s="36">
        <v>115.31</v>
      </c>
      <c r="Y7" s="36">
        <v>116.78</v>
      </c>
      <c r="Z7" s="36">
        <v>117.34</v>
      </c>
      <c r="AA7" s="36">
        <v>109.24</v>
      </c>
      <c r="AB7" s="36">
        <v>109.39</v>
      </c>
      <c r="AC7" s="36">
        <v>104.92</v>
      </c>
      <c r="AD7" s="36">
        <v>104.17</v>
      </c>
      <c r="AE7" s="36">
        <v>105.07</v>
      </c>
      <c r="AF7" s="36">
        <v>108.53</v>
      </c>
      <c r="AG7" s="36">
        <v>108.52</v>
      </c>
      <c r="AH7" s="36">
        <v>108.23</v>
      </c>
      <c r="AI7" s="36">
        <v>0</v>
      </c>
      <c r="AJ7" s="36">
        <v>0</v>
      </c>
      <c r="AK7" s="36">
        <v>0</v>
      </c>
      <c r="AL7" s="36">
        <v>0</v>
      </c>
      <c r="AM7" s="36">
        <v>0</v>
      </c>
      <c r="AN7" s="36">
        <v>23.04</v>
      </c>
      <c r="AO7" s="36">
        <v>19.97</v>
      </c>
      <c r="AP7" s="36">
        <v>23.32</v>
      </c>
      <c r="AQ7" s="36">
        <v>4.72</v>
      </c>
      <c r="AR7" s="36">
        <v>4.87</v>
      </c>
      <c r="AS7" s="36">
        <v>4.45</v>
      </c>
      <c r="AT7" s="36">
        <v>220.85</v>
      </c>
      <c r="AU7" s="36">
        <v>252.3</v>
      </c>
      <c r="AV7" s="36">
        <v>499.59</v>
      </c>
      <c r="AW7" s="36">
        <v>101.17</v>
      </c>
      <c r="AX7" s="36">
        <v>85.19</v>
      </c>
      <c r="AY7" s="36">
        <v>150.22999999999999</v>
      </c>
      <c r="AZ7" s="36">
        <v>152.78</v>
      </c>
      <c r="BA7" s="36">
        <v>179.3</v>
      </c>
      <c r="BB7" s="36">
        <v>45.99</v>
      </c>
      <c r="BC7" s="36">
        <v>47.32</v>
      </c>
      <c r="BD7" s="36">
        <v>57.41</v>
      </c>
      <c r="BE7" s="36">
        <v>551.79999999999995</v>
      </c>
      <c r="BF7" s="36">
        <v>533.54999999999995</v>
      </c>
      <c r="BG7" s="36">
        <v>530.20000000000005</v>
      </c>
      <c r="BH7" s="36">
        <v>673.46</v>
      </c>
      <c r="BI7" s="36">
        <v>661.27</v>
      </c>
      <c r="BJ7" s="36">
        <v>978.41</v>
      </c>
      <c r="BK7" s="36">
        <v>935.65</v>
      </c>
      <c r="BL7" s="36">
        <v>924.44</v>
      </c>
      <c r="BM7" s="36">
        <v>963.16</v>
      </c>
      <c r="BN7" s="36">
        <v>1017.47</v>
      </c>
      <c r="BO7" s="36">
        <v>763.62</v>
      </c>
      <c r="BP7" s="36">
        <v>141.02000000000001</v>
      </c>
      <c r="BQ7" s="36">
        <v>138.80000000000001</v>
      </c>
      <c r="BR7" s="36">
        <v>140.69</v>
      </c>
      <c r="BS7" s="36">
        <v>119.47</v>
      </c>
      <c r="BT7" s="36">
        <v>119.06</v>
      </c>
      <c r="BU7" s="36">
        <v>88.02</v>
      </c>
      <c r="BV7" s="36">
        <v>90.14</v>
      </c>
      <c r="BW7" s="36">
        <v>90.24</v>
      </c>
      <c r="BX7" s="36">
        <v>94.82</v>
      </c>
      <c r="BY7" s="36">
        <v>96.37</v>
      </c>
      <c r="BZ7" s="36">
        <v>98.53</v>
      </c>
      <c r="CA7" s="36">
        <v>121.14</v>
      </c>
      <c r="CB7" s="36">
        <v>122.77</v>
      </c>
      <c r="CC7" s="36">
        <v>121.22</v>
      </c>
      <c r="CD7" s="36">
        <v>142.80000000000001</v>
      </c>
      <c r="CE7" s="36">
        <v>143.24</v>
      </c>
      <c r="CF7" s="36">
        <v>172.91</v>
      </c>
      <c r="CG7" s="36">
        <v>169.64</v>
      </c>
      <c r="CH7" s="36">
        <v>170.22</v>
      </c>
      <c r="CI7" s="36">
        <v>162.88</v>
      </c>
      <c r="CJ7" s="36">
        <v>162.65</v>
      </c>
      <c r="CK7" s="36">
        <v>139.69999999999999</v>
      </c>
      <c r="CL7" s="36">
        <v>44.23</v>
      </c>
      <c r="CM7" s="36">
        <v>45.51</v>
      </c>
      <c r="CN7" s="36">
        <v>47.83</v>
      </c>
      <c r="CO7" s="36">
        <v>47.23</v>
      </c>
      <c r="CP7" s="36">
        <v>47.76</v>
      </c>
      <c r="CQ7" s="36">
        <v>68.209999999999994</v>
      </c>
      <c r="CR7" s="36">
        <v>67.569999999999993</v>
      </c>
      <c r="CS7" s="36">
        <v>67.099999999999994</v>
      </c>
      <c r="CT7" s="36">
        <v>67.95</v>
      </c>
      <c r="CU7" s="36">
        <v>66.63</v>
      </c>
      <c r="CV7" s="36">
        <v>60.01</v>
      </c>
      <c r="CW7" s="36">
        <v>93.22</v>
      </c>
      <c r="CX7" s="36">
        <v>93.95</v>
      </c>
      <c r="CY7" s="36">
        <v>94.47</v>
      </c>
      <c r="CZ7" s="36">
        <v>94.86</v>
      </c>
      <c r="DA7" s="36">
        <v>95.24</v>
      </c>
      <c r="DB7" s="36">
        <v>92.8</v>
      </c>
      <c r="DC7" s="36">
        <v>92.87</v>
      </c>
      <c r="DD7" s="36">
        <v>93.01</v>
      </c>
      <c r="DE7" s="36">
        <v>93.12</v>
      </c>
      <c r="DF7" s="36">
        <v>93.38</v>
      </c>
      <c r="DG7" s="36">
        <v>94.73</v>
      </c>
      <c r="DH7" s="36">
        <v>2.76</v>
      </c>
      <c r="DI7" s="36">
        <v>4.12</v>
      </c>
      <c r="DJ7" s="36">
        <v>5.33</v>
      </c>
      <c r="DK7" s="36">
        <v>14.41</v>
      </c>
      <c r="DL7" s="36">
        <v>16.7</v>
      </c>
      <c r="DM7" s="36">
        <v>16.55</v>
      </c>
      <c r="DN7" s="36">
        <v>16.02</v>
      </c>
      <c r="DO7" s="36">
        <v>16.559999999999999</v>
      </c>
      <c r="DP7" s="36">
        <v>28.35</v>
      </c>
      <c r="DQ7" s="36">
        <v>27.96</v>
      </c>
      <c r="DR7" s="36">
        <v>36.85</v>
      </c>
      <c r="DS7" s="36">
        <v>6.19</v>
      </c>
      <c r="DT7" s="36">
        <v>6.08</v>
      </c>
      <c r="DU7" s="36">
        <v>6.42</v>
      </c>
      <c r="DV7" s="36">
        <v>6.63</v>
      </c>
      <c r="DW7" s="36">
        <v>7.24</v>
      </c>
      <c r="DX7" s="36">
        <v>2.7</v>
      </c>
      <c r="DY7" s="36">
        <v>2.68</v>
      </c>
      <c r="DZ7" s="36">
        <v>2.82</v>
      </c>
      <c r="EA7" s="36">
        <v>3.05</v>
      </c>
      <c r="EB7" s="36">
        <v>3.4</v>
      </c>
      <c r="EC7" s="36">
        <v>4.5599999999999996</v>
      </c>
      <c r="ED7" s="36">
        <v>0.16</v>
      </c>
      <c r="EE7" s="36">
        <v>0.23</v>
      </c>
      <c r="EF7" s="36">
        <v>0.45</v>
      </c>
      <c r="EG7" s="36">
        <v>0.82</v>
      </c>
      <c r="EH7" s="36">
        <v>0.82</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2017-02-21T02:04:09Z</cp:lastPrinted>
  <dcterms:created xsi:type="dcterms:W3CDTF">2017-02-08T02:37:07Z</dcterms:created>
  <dcterms:modified xsi:type="dcterms:W3CDTF">2017-02-21T02:04:14Z</dcterms:modified>
  <cp:category/>
</cp:coreProperties>
</file>