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<sst xmlns="http://schemas.openxmlformats.org/spreadsheetml/2006/main" count="220" uniqueCount="109">
  <si>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</si>
  <si>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</si>
  <si>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</si>
  <si>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</si>
  <si>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</si>
  <si>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</si>
  <si>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</si>
  <si>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</si>
  <si>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</si>
  <si>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</si>
  <si>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</si>
  <si>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</si>
  <si>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</si>
  <si>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</si>
  <si>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</si>
  <si>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</si>
  <si>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</si>
  <si>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</si>
  <si>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</si>
  <si>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</si>
  <si>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</si>
  <si>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</si>
  <si>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</si>
  <si>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</si>
  <si>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</si>
  <si>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</si>
  <si>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</si>
  <si>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</si>
  <si>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</si>
  <si>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</si>
  <si>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</si>
  <si>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</si>
  <si>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</si>
  <si>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</si>
  <si>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</si>
  <si>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</si>
  <si>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</si>
  <si>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</si>
  <si>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</si>
  <si>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</si>
  <si>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</si>
  <si>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</si>
  <si>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</si>
  <si>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</si>
  <si>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</si>
  <si>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</si>
  <si>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</si>
  <si>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</si>
  <si>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</si>
  <si>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</si>
  <si>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</si>
  <si>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</si>
  <si>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</si>
  <si>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</si>
  <si>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</si>
  <si>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</si>
  <si>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</si>
  <si>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</si>
  <si>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</si>
  <si>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</si>
  <si>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</si>
  <si>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</si>
  <si>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</si>
  <si>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</si>
  <si>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</si>
  <si>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</si>
  <si>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</si>
  <si>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</si>
  <si>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</si>
  <si>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</si>
  <si>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</si>
  <si>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</si>
  <si>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</si>
  <si>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</si>
  <si>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</si>
  <si>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</si>
  <si>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</si>
  <si>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</si>
  <si>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</si>
  <si>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</si>
  <si>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</si>
  <si>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</si>
  <si>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</si>
  <si>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</si>
  <si>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</si>
  <si>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</si>
  <si>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</si>
  <si>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</si>
  <si>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</si>
  <si>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</si>
  <si>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</si>
  <si>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</si>
  <si>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</si>
  <si>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</si>
  <si>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</si>
  <si>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</si>
  <si>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</si>
  <si>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</si>
  <si>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</si>
  <si>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</si>
  <si>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</si>
  <si>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</si>
  <si>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</si>
  <si>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</si>
  <si>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</si>
  <si>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</si>
  <si>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独立採算達成に向け、まずは基準外繰入金を半減することを目的に、平成27年10月に使用料を改定した。そのため、現金収支不足による基準外繰入はしているものの、それを除いても経常収支比率は100％を超え、平成27年度は実質的な黒字経営となっている。累積欠損金は発生していない。
　</t>
    </r>
    <r>
      <rPr>
        <sz val="11"/>
        <rFont val="ＭＳ ゴシック"/>
        <family val="3"/>
        <charset val="128"/>
      </rPr>
      <t>流動比率については、類似団体より高いものの、支払能力が十分とはいえない数値であるが、流動負債には建設改良等に充てた企業債を含んでおり、その償還には使用料収入等を予定している。</t>
    </r>
    <r>
      <rPr>
        <sz val="11"/>
        <color rgb="FFFF0000"/>
        <rFont val="ＭＳ ゴシック"/>
        <family val="3"/>
        <charset val="128"/>
      </rPr>
      <t xml:space="preserve">
　</t>
    </r>
    <r>
      <rPr>
        <sz val="11"/>
        <rFont val="ＭＳ ゴシック"/>
        <family val="3"/>
        <charset val="128"/>
      </rPr>
      <t>企業債残高対事業規模比率は、類似団体より低い数値となっており、減少傾向で推移しているが、整備途中であるため、今後の料金収入を見据え、投資規模が過大とならないよう注視する必要がある。</t>
    </r>
    <r>
      <rPr>
        <sz val="11"/>
        <color theme="1"/>
        <rFont val="ＭＳ ゴシック"/>
        <family val="3"/>
        <charset val="128"/>
      </rPr>
      <t xml:space="preserve">
　経費回収率は、使用料の改定により100％を超え、下水道使用料で回収すべき経費はすべて使用料で賄えている。
　汚水処理原価は、類似団体より低くくなっているが、汚水処理にかかる維持管理費は高めとなっている。節減努力はしているものの、更なる見直しも必要である。
　施設利用率については、類似団体を下回っているものの、整備区域を拡大中のため、年々上昇傾向にある。
　水洗化率については、類似団体平均値よりも高く、年々上昇しており、引き続き、未接続者への啓発活動に取り組む。</t>
    </r>
    <rPh sb="55" eb="57">
      <t>ゲンキン</t>
    </rPh>
    <rPh sb="57" eb="59">
      <t>シュウシ</t>
    </rPh>
    <rPh sb="59" eb="61">
      <t>ブソク</t>
    </rPh>
    <rPh sb="64" eb="66">
      <t>キジュン</t>
    </rPh>
    <rPh sb="66" eb="67">
      <t>ガイ</t>
    </rPh>
    <rPh sb="67" eb="69">
      <t>クリイレ</t>
    </rPh>
    <rPh sb="81" eb="82">
      <t>ノゾ</t>
    </rPh>
    <rPh sb="85" eb="87">
      <t>ケイジョウ</t>
    </rPh>
    <rPh sb="87" eb="89">
      <t>シュウシ</t>
    </rPh>
    <rPh sb="89" eb="91">
      <t>ヒリツ</t>
    </rPh>
    <rPh sb="97" eb="98">
      <t>コ</t>
    </rPh>
    <rPh sb="100" eb="102">
      <t>ヘイセイ</t>
    </rPh>
    <rPh sb="104" eb="106">
      <t>ネンド</t>
    </rPh>
    <rPh sb="107" eb="110">
      <t>ジッシツテキ</t>
    </rPh>
    <rPh sb="111" eb="113">
      <t>クロジ</t>
    </rPh>
    <rPh sb="113" eb="115">
      <t>ケイエイ</t>
    </rPh>
    <rPh sb="122" eb="124">
      <t>ルイセキ</t>
    </rPh>
    <rPh sb="124" eb="127">
      <t>ケッソンキン</t>
    </rPh>
    <rPh sb="128" eb="130">
      <t>ハッセイ</t>
    </rPh>
    <rPh sb="138" eb="140">
      <t>リュウドウ</t>
    </rPh>
    <rPh sb="140" eb="142">
      <t>ヒリツ</t>
    </rPh>
    <rPh sb="148" eb="150">
      <t>ルイジ</t>
    </rPh>
    <rPh sb="150" eb="152">
      <t>ダンタイ</t>
    </rPh>
    <rPh sb="154" eb="155">
      <t>タカ</t>
    </rPh>
    <rPh sb="160" eb="162">
      <t>シハラ</t>
    </rPh>
    <rPh sb="162" eb="164">
      <t>ノウリョク</t>
    </rPh>
    <rPh sb="165" eb="167">
      <t>ジュウブン</t>
    </rPh>
    <rPh sb="173" eb="175">
      <t>スウチ</t>
    </rPh>
    <rPh sb="180" eb="182">
      <t>リュウドウ</t>
    </rPh>
    <rPh sb="182" eb="184">
      <t>フサイ</t>
    </rPh>
    <rPh sb="207" eb="209">
      <t>ショウカン</t>
    </rPh>
    <rPh sb="214" eb="216">
      <t>シュウニュウ</t>
    </rPh>
    <rPh sb="216" eb="217">
      <t>トウ</t>
    </rPh>
    <rPh sb="227" eb="229">
      <t>キギョウ</t>
    </rPh>
    <rPh sb="229" eb="230">
      <t>サイ</t>
    </rPh>
    <rPh sb="230" eb="232">
      <t>ザンダカ</t>
    </rPh>
    <rPh sb="232" eb="233">
      <t>タイ</t>
    </rPh>
    <rPh sb="233" eb="235">
      <t>ジギョウ</t>
    </rPh>
    <rPh sb="235" eb="237">
      <t>キボ</t>
    </rPh>
    <rPh sb="237" eb="239">
      <t>ヒリツ</t>
    </rPh>
    <rPh sb="241" eb="243">
      <t>ルイジ</t>
    </rPh>
    <rPh sb="243" eb="245">
      <t>ダンタイ</t>
    </rPh>
    <rPh sb="247" eb="248">
      <t>ヒク</t>
    </rPh>
    <rPh sb="249" eb="251">
      <t>スウチ</t>
    </rPh>
    <rPh sb="258" eb="260">
      <t>ゲンショウ</t>
    </rPh>
    <rPh sb="260" eb="262">
      <t>ケイコウ</t>
    </rPh>
    <rPh sb="263" eb="265">
      <t>スイイ</t>
    </rPh>
    <rPh sb="271" eb="273">
      <t>セイビ</t>
    </rPh>
    <rPh sb="273" eb="275">
      <t>トチュウ</t>
    </rPh>
    <rPh sb="281" eb="283">
      <t>コンゴ</t>
    </rPh>
    <rPh sb="284" eb="286">
      <t>リョウキン</t>
    </rPh>
    <rPh sb="286" eb="288">
      <t>シュウニュウ</t>
    </rPh>
    <rPh sb="289" eb="291">
      <t>ミス</t>
    </rPh>
    <rPh sb="293" eb="295">
      <t>トウシ</t>
    </rPh>
    <rPh sb="295" eb="297">
      <t>キボ</t>
    </rPh>
    <rPh sb="298" eb="300">
      <t>カダイ</t>
    </rPh>
    <rPh sb="307" eb="309">
      <t>チュウシ</t>
    </rPh>
    <rPh sb="311" eb="313">
      <t>ヒツヨウ</t>
    </rPh>
    <rPh sb="319" eb="321">
      <t>ケイヒ</t>
    </rPh>
    <rPh sb="321" eb="323">
      <t>カイシュウ</t>
    </rPh>
    <rPh sb="323" eb="324">
      <t>リツ</t>
    </rPh>
    <rPh sb="340" eb="341">
      <t>コ</t>
    </rPh>
    <rPh sb="343" eb="346">
      <t>ゲスイドウ</t>
    </rPh>
    <rPh sb="346" eb="349">
      <t>シヨウリョウ</t>
    </rPh>
    <rPh sb="350" eb="352">
      <t>カイシュウ</t>
    </rPh>
    <rPh sb="355" eb="357">
      <t>ケイヒ</t>
    </rPh>
    <rPh sb="361" eb="364">
      <t>シヨウリョウ</t>
    </rPh>
    <rPh sb="365" eb="366">
      <t>マカナ</t>
    </rPh>
    <rPh sb="373" eb="375">
      <t>オスイ</t>
    </rPh>
    <rPh sb="375" eb="377">
      <t>ショリ</t>
    </rPh>
    <rPh sb="377" eb="379">
      <t>ゲンカ</t>
    </rPh>
    <rPh sb="381" eb="383">
      <t>ルイジ</t>
    </rPh>
    <rPh sb="383" eb="385">
      <t>ダンタイ</t>
    </rPh>
    <rPh sb="387" eb="388">
      <t>ヒク</t>
    </rPh>
    <rPh sb="397" eb="399">
      <t>オスイ</t>
    </rPh>
    <rPh sb="399" eb="401">
      <t>ショリ</t>
    </rPh>
    <rPh sb="405" eb="407">
      <t>イジ</t>
    </rPh>
    <rPh sb="407" eb="409">
      <t>カンリ</t>
    </rPh>
    <rPh sb="409" eb="410">
      <t>ヒ</t>
    </rPh>
    <rPh sb="411" eb="412">
      <t>タカ</t>
    </rPh>
    <rPh sb="420" eb="422">
      <t>セツゲン</t>
    </rPh>
    <rPh sb="422" eb="424">
      <t>ドリョク</t>
    </rPh>
    <rPh sb="433" eb="434">
      <t>サラ</t>
    </rPh>
    <rPh sb="436" eb="438">
      <t>ミナオ</t>
    </rPh>
    <rPh sb="440" eb="442">
      <t>ヒツヨウ</t>
    </rPh>
    <rPh sb="448" eb="450">
      <t>シセツ</t>
    </rPh>
    <rPh sb="450" eb="453">
      <t>リヨウリツ</t>
    </rPh>
    <rPh sb="459" eb="461">
      <t>ルイジ</t>
    </rPh>
    <rPh sb="461" eb="463">
      <t>ダンタイ</t>
    </rPh>
    <rPh sb="464" eb="466">
      <t>シタマワ</t>
    </rPh>
    <rPh sb="474" eb="476">
      <t>セイビ</t>
    </rPh>
    <rPh sb="476" eb="478">
      <t>クイキ</t>
    </rPh>
    <rPh sb="479" eb="482">
      <t>カクダイチュウ</t>
    </rPh>
    <rPh sb="486" eb="488">
      <t>ネンネン</t>
    </rPh>
    <rPh sb="488" eb="490">
      <t>ジョウショウ</t>
    </rPh>
    <rPh sb="490" eb="492">
      <t>ケイコウ</t>
    </rPh>
    <rPh sb="498" eb="501">
      <t>スイセンカ</t>
    </rPh>
    <rPh sb="501" eb="502">
      <t>リツ</t>
    </rPh>
    <rPh sb="508" eb="510">
      <t>ルイジ</t>
    </rPh>
    <rPh sb="510" eb="512">
      <t>ダンタイ</t>
    </rPh>
    <rPh sb="512" eb="514">
      <t>ヘイキン</t>
    </rPh>
    <rPh sb="514" eb="515">
      <t>チ</t>
    </rPh>
    <rPh sb="518" eb="519">
      <t>タカ</t>
    </rPh>
    <rPh sb="521" eb="523">
      <t>ネンネン</t>
    </rPh>
    <rPh sb="523" eb="525">
      <t>ジョウショウ</t>
    </rPh>
    <rPh sb="530" eb="531">
      <t>ヒ</t>
    </rPh>
    <rPh sb="532" eb="533">
      <t>ツヅ</t>
    </rPh>
    <rPh sb="535" eb="538">
      <t>ミセツゾク</t>
    </rPh>
    <rPh sb="538" eb="539">
      <t>シャ</t>
    </rPh>
    <rPh sb="541" eb="543">
      <t>ケイハツ</t>
    </rPh>
    <rPh sb="543" eb="545">
      <t>カツドウ</t>
    </rPh>
    <rPh sb="546" eb="547">
      <t>ト</t>
    </rPh>
    <rPh sb="548" eb="549">
      <t>ク</t>
    </rPh>
    <phoneticPr fontId="4"/>
  </si>
  <si>
    <t>　有形固定資産減価償却率は、類似団体より低い数値となっている。
　管渠の多くは昭和50年代以降に布設されており、耐用年数を経過したものは少なく、老朽化は進んでいないが、30年超の管については、下水管路施設維持管理計画に基づき調査を実施し、その調査に基づいた改築・修繕を行うなど、予防保全型の維持管理に取り組んでいる。
　施設設備については、長寿命化計画に基づいて更新、改築を実施している。</t>
    <rPh sb="1" eb="3">
      <t>ユウケイ</t>
    </rPh>
    <rPh sb="3" eb="5">
      <t>コテイ</t>
    </rPh>
    <rPh sb="5" eb="7">
      <t>シサン</t>
    </rPh>
    <rPh sb="7" eb="9">
      <t>ゲンカ</t>
    </rPh>
    <rPh sb="9" eb="11">
      <t>ショウキャク</t>
    </rPh>
    <rPh sb="11" eb="12">
      <t>リツ</t>
    </rPh>
    <rPh sb="14" eb="16">
      <t>ルイジ</t>
    </rPh>
    <rPh sb="16" eb="18">
      <t>ダンタイ</t>
    </rPh>
    <rPh sb="20" eb="21">
      <t>ヒク</t>
    </rPh>
    <rPh sb="22" eb="24">
      <t>スウチ</t>
    </rPh>
    <rPh sb="33" eb="34">
      <t>カン</t>
    </rPh>
    <rPh sb="34" eb="35">
      <t>キョ</t>
    </rPh>
    <rPh sb="36" eb="37">
      <t>オオ</t>
    </rPh>
    <rPh sb="39" eb="41">
      <t>ショウワ</t>
    </rPh>
    <rPh sb="43" eb="45">
      <t>ネンダイ</t>
    </rPh>
    <rPh sb="45" eb="47">
      <t>イコウ</t>
    </rPh>
    <rPh sb="48" eb="50">
      <t>フセツ</t>
    </rPh>
    <rPh sb="56" eb="58">
      <t>タイヨウ</t>
    </rPh>
    <rPh sb="58" eb="60">
      <t>ネンスウ</t>
    </rPh>
    <rPh sb="61" eb="63">
      <t>ケイカ</t>
    </rPh>
    <rPh sb="68" eb="69">
      <t>スク</t>
    </rPh>
    <rPh sb="72" eb="75">
      <t>ロウキュウカ</t>
    </rPh>
    <rPh sb="76" eb="77">
      <t>スス</t>
    </rPh>
    <rPh sb="86" eb="87">
      <t>ネン</t>
    </rPh>
    <rPh sb="87" eb="88">
      <t>チョウ</t>
    </rPh>
    <rPh sb="89" eb="90">
      <t>カン</t>
    </rPh>
    <rPh sb="112" eb="114">
      <t>チョウサ</t>
    </rPh>
    <rPh sb="115" eb="117">
      <t>ジッシ</t>
    </rPh>
    <rPh sb="121" eb="123">
      <t>チョウサ</t>
    </rPh>
    <rPh sb="124" eb="125">
      <t>モト</t>
    </rPh>
    <rPh sb="128" eb="130">
      <t>カイチク</t>
    </rPh>
    <rPh sb="131" eb="133">
      <t>シュウゼン</t>
    </rPh>
    <rPh sb="134" eb="135">
      <t>オコナ</t>
    </rPh>
    <rPh sb="139" eb="141">
      <t>ヨボウ</t>
    </rPh>
    <rPh sb="141" eb="144">
      <t>ホゼンガタ</t>
    </rPh>
    <rPh sb="145" eb="147">
      <t>イジ</t>
    </rPh>
    <rPh sb="147" eb="149">
      <t>カンリ</t>
    </rPh>
    <rPh sb="150" eb="151">
      <t>ト</t>
    </rPh>
    <rPh sb="152" eb="153">
      <t>ク</t>
    </rPh>
    <phoneticPr fontId="4"/>
  </si>
  <si>
    <t xml:space="preserve">　下水道使用料は、水洗化人口の増加や使用料改定に伴って増加しており、経費回収率は100%超となっている。しかし、現金収支不足を補う基準外繰入は依然行っており、引き続き独立採算達成へ向けての経営努力が必要である。
　今後は、平成28年度に策定した経営戦略に基づいた整備を進めるほか、ストックマネジメント計画の策定や今後の人口減少等を踏まえた適切な下水道使用料の体系・水準についての検討など、継続的に安定した経営を行っていくための取り組みを進めることとしている。
</t>
    <rPh sb="1" eb="4">
      <t>ゲスイドウ</t>
    </rPh>
    <rPh sb="4" eb="7">
      <t>シヨウリョウ</t>
    </rPh>
    <rPh sb="27" eb="29">
      <t>ゾウカ</t>
    </rPh>
    <rPh sb="34" eb="36">
      <t>ケイヒ</t>
    </rPh>
    <rPh sb="36" eb="38">
      <t>カイシュウ</t>
    </rPh>
    <rPh sb="38" eb="39">
      <t>リツ</t>
    </rPh>
    <rPh sb="44" eb="45">
      <t>コ</t>
    </rPh>
    <rPh sb="56" eb="58">
      <t>ゲンキン</t>
    </rPh>
    <rPh sb="58" eb="60">
      <t>シュウシ</t>
    </rPh>
    <rPh sb="60" eb="62">
      <t>ブソク</t>
    </rPh>
    <rPh sb="63" eb="64">
      <t>オギナ</t>
    </rPh>
    <rPh sb="65" eb="67">
      <t>キジュン</t>
    </rPh>
    <rPh sb="67" eb="68">
      <t>ガイ</t>
    </rPh>
    <rPh sb="68" eb="70">
      <t>クリイレ</t>
    </rPh>
    <rPh sb="71" eb="73">
      <t>イゼン</t>
    </rPh>
    <rPh sb="73" eb="74">
      <t>オコナ</t>
    </rPh>
    <rPh sb="79" eb="80">
      <t>ヒ</t>
    </rPh>
    <rPh sb="81" eb="82">
      <t>ツヅ</t>
    </rPh>
    <rPh sb="83" eb="85">
      <t>ドクリツ</t>
    </rPh>
    <rPh sb="85" eb="87">
      <t>サイサン</t>
    </rPh>
    <rPh sb="87" eb="89">
      <t>タッセイ</t>
    </rPh>
    <rPh sb="90" eb="91">
      <t>ム</t>
    </rPh>
    <rPh sb="94" eb="96">
      <t>ケイエイ</t>
    </rPh>
    <rPh sb="96" eb="98">
      <t>ドリョク</t>
    </rPh>
    <rPh sb="99" eb="101">
      <t>ヒツヨウ</t>
    </rPh>
    <rPh sb="107" eb="109">
      <t>コンゴ</t>
    </rPh>
    <rPh sb="111" eb="113">
      <t>ヘイセイ</t>
    </rPh>
    <rPh sb="115" eb="117">
      <t>ネンド</t>
    </rPh>
    <rPh sb="118" eb="120">
      <t>サクテイ</t>
    </rPh>
    <rPh sb="122" eb="124">
      <t>ケイエイ</t>
    </rPh>
    <rPh sb="124" eb="126">
      <t>センリャク</t>
    </rPh>
    <rPh sb="127" eb="128">
      <t>モト</t>
    </rPh>
    <rPh sb="131" eb="133">
      <t>セイビ</t>
    </rPh>
    <rPh sb="134" eb="135">
      <t>スス</t>
    </rPh>
    <rPh sb="150" eb="152">
      <t>ケイカク</t>
    </rPh>
    <rPh sb="153" eb="155">
      <t>サクテイ</t>
    </rPh>
    <rPh sb="156" eb="158">
      <t>コンゴ</t>
    </rPh>
    <rPh sb="159" eb="161">
      <t>ジンコウ</t>
    </rPh>
    <rPh sb="161" eb="163">
      <t>ゲンショウ</t>
    </rPh>
    <rPh sb="163" eb="164">
      <t>トウ</t>
    </rPh>
    <rPh sb="165" eb="166">
      <t>フ</t>
    </rPh>
    <rPh sb="169" eb="171">
      <t>テキセツ</t>
    </rPh>
    <rPh sb="172" eb="175">
      <t>ゲスイドウ</t>
    </rPh>
    <rPh sb="175" eb="178">
      <t>シヨウリョウ</t>
    </rPh>
    <rPh sb="179" eb="181">
      <t>タイケイ</t>
    </rPh>
    <rPh sb="182" eb="184">
      <t>スイジュン</t>
    </rPh>
    <rPh sb="189" eb="191">
      <t>ケントウ</t>
    </rPh>
    <rPh sb="213" eb="214">
      <t>ト</t>
    </rPh>
    <rPh sb="215" eb="216">
      <t>ク</t>
    </rPh>
    <rPh sb="218" eb="21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</si>
</sst>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0.02</c:v>
                </c:pt>
                <c:pt idx="1">
                  <c:v>0.03</c:v>
                </c:pt>
                <c:pt idx="2">
                  <c:v>0.08</c:v>
                </c:pt>
                <c:pt idx="3">
                  <c:v>0.06</c:v>
                </c:pt>
                <c:pt idx="4">
                  <c:v>0.02</c:v>
                </c:pt>
              </c:numCache>
            </c:numRef>
          </c:val>
        </c:ser>
        <c:dLbls>
          <c:showLegendKey val="0"/>
          <c:showVal val="0"/>
          <c:showCatName val="0"/>
          <c:showSerName val="0"/>
          <c:showPercent val="0"/>
          <c:showBubbleSize val="0"/>
        </c:dLbls>
        <c:gapWidth val="150"/>
        <c:axId val="84400768"/>
        <c:axId val="860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84400768"/>
        <c:axId val="86004480"/>
      </c:lineChart>
      <c:dateAx>
        <c:axId val="84400768"/>
        <c:scaling>
          <c:orientation val="minMax"/>
        </c:scaling>
        <c:delete val="1"/>
        <c:axPos val="b"/>
        <c:numFmt formatCode="ge" sourceLinked="1"/>
        <c:majorTickMark val="none"/>
        <c:minorTickMark val="none"/>
        <c:tickLblPos val="none"/>
        <c:crossAx val="86004480"/>
        <c:crosses val="autoZero"/>
        <c:auto val="1"/>
        <c:lblOffset val="100"/>
        <c:baseTimeUnit val="years"/>
      </c:dateAx>
      <c:valAx>
        <c:axId val="860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63.75</c:v>
                </c:pt>
                <c:pt idx="1">
                  <c:v>59.59</c:v>
                </c:pt>
                <c:pt idx="2">
                  <c:v>61.23</c:v>
                </c:pt>
                <c:pt idx="3">
                  <c:v>63.61</c:v>
                </c:pt>
                <c:pt idx="4">
                  <c:v>64.88</c:v>
                </c:pt>
              </c:numCache>
            </c:numRef>
          </c:val>
        </c:ser>
        <c:dLbls>
          <c:showLegendKey val="0"/>
          <c:showVal val="0"/>
          <c:showCatName val="0"/>
          <c:showSerName val="0"/>
          <c:showPercent val="0"/>
          <c:showBubbleSize val="0"/>
        </c:dLbls>
        <c:gapWidth val="150"/>
        <c:axId val="86858752"/>
        <c:axId val="868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86858752"/>
        <c:axId val="86877312"/>
      </c:lineChart>
      <c:dateAx>
        <c:axId val="86858752"/>
        <c:scaling>
          <c:orientation val="minMax"/>
        </c:scaling>
        <c:delete val="1"/>
        <c:axPos val="b"/>
        <c:numFmt formatCode="ge" sourceLinked="1"/>
        <c:majorTickMark val="none"/>
        <c:minorTickMark val="none"/>
        <c:tickLblPos val="none"/>
        <c:crossAx val="86877312"/>
        <c:crosses val="autoZero"/>
        <c:auto val="1"/>
        <c:lblOffset val="100"/>
        <c:baseTimeUnit val="years"/>
      </c:dateAx>
      <c:valAx>
        <c:axId val="868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94.58</c:v>
                </c:pt>
                <c:pt idx="1">
                  <c:v>94.62</c:v>
                </c:pt>
                <c:pt idx="2">
                  <c:v>95.26</c:v>
                </c:pt>
                <c:pt idx="3">
                  <c:v>95.5</c:v>
                </c:pt>
                <c:pt idx="4">
                  <c:v>96.21</c:v>
                </c:pt>
              </c:numCache>
            </c:numRef>
          </c:val>
        </c:ser>
        <c:dLbls>
          <c:showLegendKey val="0"/>
          <c:showVal val="0"/>
          <c:showCatName val="0"/>
          <c:showSerName val="0"/>
          <c:showPercent val="0"/>
          <c:showBubbleSize val="0"/>
        </c:dLbls>
        <c:gapWidth val="150"/>
        <c:axId val="87046784"/>
        <c:axId val="870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87046784"/>
        <c:axId val="87053056"/>
      </c:lineChart>
      <c:dateAx>
        <c:axId val="87046784"/>
        <c:scaling>
          <c:orientation val="minMax"/>
        </c:scaling>
        <c:delete val="1"/>
        <c:axPos val="b"/>
        <c:numFmt formatCode="ge" sourceLinked="1"/>
        <c:majorTickMark val="none"/>
        <c:minorTickMark val="none"/>
        <c:tickLblPos val="none"/>
        <c:crossAx val="87053056"/>
        <c:crosses val="autoZero"/>
        <c:auto val="1"/>
        <c:lblOffset val="100"/>
        <c:baseTimeUnit val="years"/>
      </c:dateAx>
      <c:valAx>
        <c:axId val="870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102.18</c:v>
                </c:pt>
                <c:pt idx="1">
                  <c:v>105.84</c:v>
                </c:pt>
                <c:pt idx="2">
                  <c:v>101.77</c:v>
                </c:pt>
                <c:pt idx="3">
                  <c:v>103.51</c:v>
                </c:pt>
                <c:pt idx="4">
                  <c:v>102.96</c:v>
                </c:pt>
              </c:numCache>
            </c:numRef>
          </c:val>
        </c:ser>
        <c:dLbls>
          <c:showLegendKey val="0"/>
          <c:showVal val="0"/>
          <c:showCatName val="0"/>
          <c:showSerName val="0"/>
          <c:showPercent val="0"/>
          <c:showBubbleSize val="0"/>
        </c:dLbls>
        <c:gapWidth val="150"/>
        <c:axId val="86038784"/>
        <c:axId val="865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104.92</c:v>
                </c:pt>
                <c:pt idx="1">
                  <c:v>104.17</c:v>
                </c:pt>
                <c:pt idx="2">
                  <c:v>105.07</c:v>
                </c:pt>
                <c:pt idx="3">
                  <c:v>108.53</c:v>
                </c:pt>
                <c:pt idx="4">
                  <c:v>108.52</c:v>
                </c:pt>
              </c:numCache>
            </c:numRef>
          </c:val>
          <c:smooth val="0"/>
        </c:ser>
        <c:dLbls>
          <c:showLegendKey val="0"/>
          <c:showVal val="0"/>
          <c:showCatName val="0"/>
          <c:showSerName val="0"/>
          <c:showPercent val="0"/>
          <c:showBubbleSize val="0"/>
        </c:dLbls>
        <c:marker val="1"/>
        <c:smooth val="0"/>
        <c:axId val="86038784"/>
        <c:axId val="86573440"/>
      </c:lineChart>
      <c:dateAx>
        <c:axId val="86038784"/>
        <c:scaling>
          <c:orientation val="minMax"/>
        </c:scaling>
        <c:delete val="1"/>
        <c:axPos val="b"/>
        <c:numFmt formatCode="ge" sourceLinked="1"/>
        <c:majorTickMark val="none"/>
        <c:minorTickMark val="none"/>
        <c:tickLblPos val="none"/>
        <c:crossAx val="86573440"/>
        <c:crosses val="autoZero"/>
        <c:auto val="1"/>
        <c:lblOffset val="100"/>
        <c:baseTimeUnit val="years"/>
      </c:dateAx>
      <c:valAx>
        <c:axId val="865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c:v>
                </c:pt>
                <c:pt idx="1">
                  <c:v>6.55</c:v>
                </c:pt>
                <c:pt idx="2">
                  <c:v>8.0500000000000007</c:v>
                </c:pt>
                <c:pt idx="3">
                  <c:v>19.89</c:v>
                </c:pt>
                <c:pt idx="4">
                  <c:v>22.18</c:v>
                </c:pt>
              </c:numCache>
            </c:numRef>
          </c:val>
        </c:ser>
        <c:dLbls>
          <c:showLegendKey val="0"/>
          <c:showVal val="0"/>
          <c:showCatName val="0"/>
          <c:showSerName val="0"/>
          <c:showPercent val="0"/>
          <c:showBubbleSize val="0"/>
        </c:dLbls>
        <c:gapWidth val="150"/>
        <c:axId val="86603648"/>
        <c:axId val="866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16.55</c:v>
                </c:pt>
                <c:pt idx="1">
                  <c:v>16.02</c:v>
                </c:pt>
                <c:pt idx="2">
                  <c:v>16.559999999999999</c:v>
                </c:pt>
                <c:pt idx="3">
                  <c:v>28.35</c:v>
                </c:pt>
                <c:pt idx="4">
                  <c:v>27.96</c:v>
                </c:pt>
              </c:numCache>
            </c:numRef>
          </c:val>
          <c:smooth val="0"/>
        </c:ser>
        <c:dLbls>
          <c:showLegendKey val="0"/>
          <c:showVal val="0"/>
          <c:showCatName val="0"/>
          <c:showSerName val="0"/>
          <c:showPercent val="0"/>
          <c:showBubbleSize val="0"/>
        </c:dLbls>
        <c:marker val="1"/>
        <c:smooth val="0"/>
        <c:axId val="86603648"/>
        <c:axId val="86605824"/>
      </c:lineChart>
      <c:dateAx>
        <c:axId val="86603648"/>
        <c:scaling>
          <c:orientation val="minMax"/>
        </c:scaling>
        <c:delete val="1"/>
        <c:axPos val="b"/>
        <c:numFmt formatCode="ge" sourceLinked="1"/>
        <c:majorTickMark val="none"/>
        <c:minorTickMark val="none"/>
        <c:tickLblPos val="none"/>
        <c:crossAx val="86605824"/>
        <c:crosses val="autoZero"/>
        <c:auto val="1"/>
        <c:lblOffset val="100"/>
        <c:baseTimeUnit val="years"/>
      </c:dateAx>
      <c:valAx>
        <c:axId val="866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0.17</c:v>
                </c:pt>
                <c:pt idx="1">
                  <c:v>0.36</c:v>
                </c:pt>
                <c:pt idx="2">
                  <c:v>0.32</c:v>
                </c:pt>
                <c:pt idx="3">
                  <c:v>0.26</c:v>
                </c:pt>
                <c:pt idx="4">
                  <c:v>0.4</c:v>
                </c:pt>
              </c:numCache>
            </c:numRef>
          </c:val>
        </c:ser>
        <c:dLbls>
          <c:showLegendKey val="0"/>
          <c:showVal val="0"/>
          <c:showCatName val="0"/>
          <c:showSerName val="0"/>
          <c:showPercent val="0"/>
          <c:showBubbleSize val="0"/>
        </c:dLbls>
        <c:gapWidth val="150"/>
        <c:axId val="86625280"/>
        <c:axId val="86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c:v>
                </c:pt>
                <c:pt idx="1">
                  <c:v>2.68</c:v>
                </c:pt>
                <c:pt idx="2">
                  <c:v>2.82</c:v>
                </c:pt>
                <c:pt idx="3">
                  <c:v>3.05</c:v>
                </c:pt>
                <c:pt idx="4">
                  <c:v>3.4</c:v>
                </c:pt>
              </c:numCache>
            </c:numRef>
          </c:val>
          <c:smooth val="0"/>
        </c:ser>
        <c:dLbls>
          <c:showLegendKey val="0"/>
          <c:showVal val="0"/>
          <c:showCatName val="0"/>
          <c:showSerName val="0"/>
          <c:showPercent val="0"/>
          <c:showBubbleSize val="0"/>
        </c:dLbls>
        <c:marker val="1"/>
        <c:smooth val="0"/>
        <c:axId val="86625280"/>
        <c:axId val="86979712"/>
      </c:lineChart>
      <c:dateAx>
        <c:axId val="86625280"/>
        <c:scaling>
          <c:orientation val="minMax"/>
        </c:scaling>
        <c:delete val="1"/>
        <c:axPos val="b"/>
        <c:numFmt formatCode="ge" sourceLinked="1"/>
        <c:majorTickMark val="none"/>
        <c:minorTickMark val="none"/>
        <c:tickLblPos val="none"/>
        <c:crossAx val="86979712"/>
        <c:crosses val="autoZero"/>
        <c:auto val="1"/>
        <c:lblOffset val="100"/>
        <c:baseTimeUnit val="years"/>
      </c:dateAx>
      <c:valAx>
        <c:axId val="869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994304"/>
        <c:axId val="870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23.04</c:v>
                </c:pt>
                <c:pt idx="1">
                  <c:v>19.97</c:v>
                </c:pt>
                <c:pt idx="2">
                  <c:v>23.32</c:v>
                </c:pt>
                <c:pt idx="3">
                  <c:v>4.72</c:v>
                </c:pt>
                <c:pt idx="4">
                  <c:v>4.87</c:v>
                </c:pt>
              </c:numCache>
            </c:numRef>
          </c:val>
          <c:smooth val="0"/>
        </c:ser>
        <c:dLbls>
          <c:showLegendKey val="0"/>
          <c:showVal val="0"/>
          <c:showCatName val="0"/>
          <c:showSerName val="0"/>
          <c:showPercent val="0"/>
          <c:showBubbleSize val="0"/>
        </c:dLbls>
        <c:marker val="1"/>
        <c:smooth val="0"/>
        <c:axId val="86994304"/>
        <c:axId val="87025152"/>
      </c:lineChart>
      <c:dateAx>
        <c:axId val="86994304"/>
        <c:scaling>
          <c:orientation val="minMax"/>
        </c:scaling>
        <c:delete val="1"/>
        <c:axPos val="b"/>
        <c:numFmt formatCode="ge" sourceLinked="1"/>
        <c:majorTickMark val="none"/>
        <c:minorTickMark val="none"/>
        <c:tickLblPos val="none"/>
        <c:crossAx val="87025152"/>
        <c:crosses val="autoZero"/>
        <c:auto val="1"/>
        <c:lblOffset val="100"/>
        <c:baseTimeUnit val="years"/>
      </c:dateAx>
      <c:valAx>
        <c:axId val="870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148.44999999999999</c:v>
                </c:pt>
                <c:pt idx="1">
                  <c:v>153.13</c:v>
                </c:pt>
                <c:pt idx="2">
                  <c:v>147.08000000000001</c:v>
                </c:pt>
                <c:pt idx="3">
                  <c:v>57.98</c:v>
                </c:pt>
                <c:pt idx="4">
                  <c:v>58.94</c:v>
                </c:pt>
              </c:numCache>
            </c:numRef>
          </c:val>
        </c:ser>
        <c:dLbls>
          <c:showLegendKey val="0"/>
          <c:showVal val="0"/>
          <c:showCatName val="0"/>
          <c:showSerName val="0"/>
          <c:showPercent val="0"/>
          <c:showBubbleSize val="0"/>
        </c:dLbls>
        <c:gapWidth val="150"/>
        <c:axId val="86653952"/>
        <c:axId val="866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150.22999999999999</c:v>
                </c:pt>
                <c:pt idx="1">
                  <c:v>152.78</c:v>
                </c:pt>
                <c:pt idx="2">
                  <c:v>179.3</c:v>
                </c:pt>
                <c:pt idx="3">
                  <c:v>45.99</c:v>
                </c:pt>
                <c:pt idx="4">
                  <c:v>47.32</c:v>
                </c:pt>
              </c:numCache>
            </c:numRef>
          </c:val>
          <c:smooth val="0"/>
        </c:ser>
        <c:dLbls>
          <c:showLegendKey val="0"/>
          <c:showVal val="0"/>
          <c:showCatName val="0"/>
          <c:showSerName val="0"/>
          <c:showPercent val="0"/>
          <c:showBubbleSize val="0"/>
        </c:dLbls>
        <c:marker val="1"/>
        <c:smooth val="0"/>
        <c:axId val="86653952"/>
        <c:axId val="86668416"/>
      </c:lineChart>
      <c:dateAx>
        <c:axId val="86653952"/>
        <c:scaling>
          <c:orientation val="minMax"/>
        </c:scaling>
        <c:delete val="1"/>
        <c:axPos val="b"/>
        <c:numFmt formatCode="ge" sourceLinked="1"/>
        <c:majorTickMark val="none"/>
        <c:minorTickMark val="none"/>
        <c:tickLblPos val="none"/>
        <c:crossAx val="86668416"/>
        <c:crosses val="autoZero"/>
        <c:auto val="1"/>
        <c:lblOffset val="100"/>
        <c:baseTimeUnit val="years"/>
      </c:dateAx>
      <c:valAx>
        <c:axId val="866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708.47</c:v>
                </c:pt>
                <c:pt idx="1">
                  <c:v>700.15</c:v>
                </c:pt>
                <c:pt idx="2">
                  <c:v>696.28</c:v>
                </c:pt>
                <c:pt idx="3">
                  <c:v>685.89</c:v>
                </c:pt>
                <c:pt idx="4">
                  <c:v>638.82000000000005</c:v>
                </c:pt>
              </c:numCache>
            </c:numRef>
          </c:val>
        </c:ser>
        <c:dLbls>
          <c:showLegendKey val="0"/>
          <c:showVal val="0"/>
          <c:showCatName val="0"/>
          <c:showSerName val="0"/>
          <c:showPercent val="0"/>
          <c:showBubbleSize val="0"/>
        </c:dLbls>
        <c:gapWidth val="150"/>
        <c:axId val="86686336"/>
        <c:axId val="867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86686336"/>
        <c:axId val="86704896"/>
      </c:lineChart>
      <c:dateAx>
        <c:axId val="86686336"/>
        <c:scaling>
          <c:orientation val="minMax"/>
        </c:scaling>
        <c:delete val="1"/>
        <c:axPos val="b"/>
        <c:numFmt formatCode="ge" sourceLinked="1"/>
        <c:majorTickMark val="none"/>
        <c:minorTickMark val="none"/>
        <c:tickLblPos val="none"/>
        <c:crossAx val="86704896"/>
        <c:crosses val="autoZero"/>
        <c:auto val="1"/>
        <c:lblOffset val="100"/>
        <c:baseTimeUnit val="years"/>
      </c:dateAx>
      <c:valAx>
        <c:axId val="867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98.4</c:v>
                </c:pt>
                <c:pt idx="1">
                  <c:v>102.92</c:v>
                </c:pt>
                <c:pt idx="2">
                  <c:v>96.89</c:v>
                </c:pt>
                <c:pt idx="3">
                  <c:v>99.83</c:v>
                </c:pt>
                <c:pt idx="4">
                  <c:v>105.5</c:v>
                </c:pt>
              </c:numCache>
            </c:numRef>
          </c:val>
        </c:ser>
        <c:dLbls>
          <c:showLegendKey val="0"/>
          <c:showVal val="0"/>
          <c:showCatName val="0"/>
          <c:showSerName val="0"/>
          <c:showPercent val="0"/>
          <c:showBubbleSize val="0"/>
        </c:dLbls>
        <c:gapWidth val="150"/>
        <c:axId val="86741376"/>
        <c:axId val="867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86741376"/>
        <c:axId val="86743296"/>
      </c:lineChart>
      <c:dateAx>
        <c:axId val="86741376"/>
        <c:scaling>
          <c:orientation val="minMax"/>
        </c:scaling>
        <c:delete val="1"/>
        <c:axPos val="b"/>
        <c:numFmt formatCode="ge" sourceLinked="1"/>
        <c:majorTickMark val="none"/>
        <c:minorTickMark val="none"/>
        <c:tickLblPos val="none"/>
        <c:crossAx val="86743296"/>
        <c:crosses val="autoZero"/>
        <c:auto val="1"/>
        <c:lblOffset val="100"/>
        <c:baseTimeUnit val="years"/>
      </c:dateAx>
      <c:valAx>
        <c:axId val="867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150.18</c:v>
                </c:pt>
                <c:pt idx="1">
                  <c:v>143.72</c:v>
                </c:pt>
                <c:pt idx="2">
                  <c:v>152.72999999999999</c:v>
                </c:pt>
                <c:pt idx="3">
                  <c:v>148.51</c:v>
                </c:pt>
                <c:pt idx="4">
                  <c:v>144.6</c:v>
                </c:pt>
              </c:numCache>
            </c:numRef>
          </c:val>
        </c:ser>
        <c:dLbls>
          <c:showLegendKey val="0"/>
          <c:showVal val="0"/>
          <c:showCatName val="0"/>
          <c:showSerName val="0"/>
          <c:showPercent val="0"/>
          <c:showBubbleSize val="0"/>
        </c:dLbls>
        <c:gapWidth val="150"/>
        <c:axId val="86838656"/>
        <c:axId val="868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86838656"/>
        <c:axId val="86840832"/>
      </c:lineChart>
      <c:dateAx>
        <c:axId val="86838656"/>
        <c:scaling>
          <c:orientation val="minMax"/>
        </c:scaling>
        <c:delete val="1"/>
        <c:axPos val="b"/>
        <c:numFmt formatCode="ge" sourceLinked="1"/>
        <c:majorTickMark val="none"/>
        <c:minorTickMark val="none"/>
        <c:tickLblPos val="none"/>
        <c:crossAx val="86840832"/>
        <c:crosses val="autoZero"/>
        <c:auto val="1"/>
        <c:lblOffset val="100"/>
        <c:baseTimeUnit val="years"/>
      </c:dateAx>
      <c:valAx>
        <c:axId val="868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山口市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194121</v>
      </c>
      <c r="AM8" s="47"/>
      <c r="AN8" s="47"/>
      <c r="AO8" s="47"/>
      <c r="AP8" s="47"/>
      <c r="AQ8" s="47"/>
      <c r="AR8" s="47"/>
      <c r="AS8" s="47"/>
      <c r="AT8" s="43">
        <f>データ!S6</f>
        <v>1023.23</v>
      </c>
      <c r="AU8" s="43"/>
      <c r="AV8" s="43"/>
      <c r="AW8" s="43"/>
      <c r="AX8" s="43"/>
      <c r="AY8" s="43"/>
      <c r="AZ8" s="43"/>
      <c r="BA8" s="43"/>
      <c r="BB8" s="43">
        <f>データ!T6</f>
        <v>189.71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57.35</v>
      </c>
      <c r="J10" s="43"/>
      <c r="K10" s="43"/>
      <c r="L10" s="43"/>
      <c r="M10" s="43"/>
      <c r="N10" s="43"/>
      <c r="O10" s="43"/>
      <c r="P10" s="43">
        <f>データ!O6</f>
        <v>60.07</v>
      </c>
      <c r="Q10" s="43"/>
      <c r="R10" s="43"/>
      <c r="S10" s="43"/>
      <c r="T10" s="43"/>
      <c r="U10" s="43"/>
      <c r="V10" s="43"/>
      <c r="W10" s="43">
        <f>データ!P6</f>
        <v>77.5</v>
      </c>
      <c r="X10" s="43"/>
      <c r="Y10" s="43"/>
      <c r="Z10" s="43"/>
      <c r="AA10" s="43"/>
      <c r="AB10" s="43"/>
      <c r="AC10" s="43"/>
      <c r="AD10" s="47">
        <f>データ!Q6</f>
        <v>3024</v>
      </c>
      <c r="AE10" s="47"/>
      <c r="AF10" s="47"/>
      <c r="AG10" s="47"/>
      <c r="AH10" s="47"/>
      <c r="AI10" s="47"/>
      <c r="AJ10" s="47"/>
      <c r="AK10" s="2"/>
      <c r="AL10" s="47">
        <f>データ!U6</f>
        <v>116090</v>
      </c>
      <c r="AM10" s="47"/>
      <c r="AN10" s="47"/>
      <c r="AO10" s="47"/>
      <c r="AP10" s="47"/>
      <c r="AQ10" s="47"/>
      <c r="AR10" s="47"/>
      <c r="AS10" s="47"/>
      <c r="AT10" s="43">
        <f>データ!V6</f>
        <v>31.9</v>
      </c>
      <c r="AU10" s="43"/>
      <c r="AV10" s="43"/>
      <c r="AW10" s="43"/>
      <c r="AX10" s="43"/>
      <c r="AY10" s="43"/>
      <c r="AZ10" s="43"/>
      <c r="BA10" s="43"/>
      <c r="BB10" s="43">
        <f>データ!W6</f>
        <v>3639.18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352039</v>
      </c>
      <c r="D6" s="31">
        <f t="shared" si="3"/>
        <v>46</v>
      </c>
      <c r="E6" s="31">
        <f t="shared" si="3"/>
        <v>17</v>
      </c>
      <c r="F6" s="31">
        <f t="shared" si="3"/>
        <v>1</v>
      </c>
      <c r="G6" s="31">
        <f t="shared" si="3"/>
        <v>0</v>
      </c>
      <c r="H6" s="31" t="str">
        <f t="shared" si="3"/>
        <v>山口県　山口市</v>
      </c>
      <c r="I6" s="31" t="str">
        <f t="shared" si="3"/>
        <v>法適用</v>
      </c>
      <c r="J6" s="31" t="str">
        <f t="shared" si="3"/>
        <v>下水道事業</v>
      </c>
      <c r="K6" s="31" t="str">
        <f t="shared" si="3"/>
        <v>公共下水道</v>
      </c>
      <c r="L6" s="31" t="str">
        <f t="shared" si="3"/>
        <v>Ad</v>
      </c>
      <c r="M6" s="32" t="str">
        <f t="shared" si="3"/>
        <v>-</v>
      </c>
      <c r="N6" s="32">
        <f t="shared" si="3"/>
        <v>57.35</v>
      </c>
      <c r="O6" s="32">
        <f t="shared" si="3"/>
        <v>60.07</v>
      </c>
      <c r="P6" s="32">
        <f t="shared" si="3"/>
        <v>77.5</v>
      </c>
      <c r="Q6" s="32">
        <f t="shared" si="3"/>
        <v>3024</v>
      </c>
      <c r="R6" s="32">
        <f t="shared" si="3"/>
        <v>194121</v>
      </c>
      <c r="S6" s="32">
        <f t="shared" si="3"/>
        <v>1023.23</v>
      </c>
      <c r="T6" s="32">
        <f t="shared" si="3"/>
        <v>189.71</v>
      </c>
      <c r="U6" s="32">
        <f t="shared" si="3"/>
        <v>116090</v>
      </c>
      <c r="V6" s="32">
        <f t="shared" si="3"/>
        <v>31.9</v>
      </c>
      <c r="W6" s="32">
        <f t="shared" si="3"/>
        <v>3639.18</v>
      </c>
      <c r="X6" s="33">
        <f>IF(X7="",NA(),X7)</f>
        <v>102.18</v>
      </c>
      <c r="Y6" s="33">
        <f t="shared" ref="Y6:AG6" si="4">IF(Y7="",NA(),Y7)</f>
        <v>105.84</v>
      </c>
      <c r="Z6" s="33">
        <f t="shared" si="4"/>
        <v>101.77</v>
      </c>
      <c r="AA6" s="33">
        <f t="shared" si="4"/>
        <v>103.51</v>
      </c>
      <c r="AB6" s="33">
        <f t="shared" si="4"/>
        <v>102.96</v>
      </c>
      <c r="AC6" s="33">
        <f t="shared" si="4"/>
        <v>104.92</v>
      </c>
      <c r="AD6" s="33">
        <f t="shared" si="4"/>
        <v>104.17</v>
      </c>
      <c r="AE6" s="33">
        <f t="shared" si="4"/>
        <v>105.07</v>
      </c>
      <c r="AF6" s="33">
        <f t="shared" si="4"/>
        <v>108.53</v>
      </c>
      <c r="AG6" s="33">
        <f t="shared" si="4"/>
        <v>108.52</v>
      </c>
      <c r="AH6" s="32" t="str">
        <f>IF(AH7="","",IF(AH7="-","【-】","【"&amp;SUBSTITUTE(TEXT(AH7,"#,##0.00"),"-","△")&amp;"】"))</f>
        <v>【108.23】</v>
      </c>
      <c r="AI6" s="32">
        <f>IF(AI7="",NA(),AI7)</f>
        <v>0</v>
      </c>
      <c r="AJ6" s="32">
        <f t="shared" ref="AJ6:AR6" si="5">IF(AJ7="",NA(),AJ7)</f>
        <v>0</v>
      </c>
      <c r="AK6" s="32">
        <f t="shared" si="5"/>
        <v>0</v>
      </c>
      <c r="AL6" s="32">
        <f t="shared" si="5"/>
        <v>0</v>
      </c>
      <c r="AM6" s="32">
        <f t="shared" si="5"/>
        <v>0</v>
      </c>
      <c r="AN6" s="33">
        <f t="shared" si="5"/>
        <v>23.04</v>
      </c>
      <c r="AO6" s="33">
        <f t="shared" si="5"/>
        <v>19.97</v>
      </c>
      <c r="AP6" s="33">
        <f t="shared" si="5"/>
        <v>23.32</v>
      </c>
      <c r="AQ6" s="33">
        <f t="shared" si="5"/>
        <v>4.72</v>
      </c>
      <c r="AR6" s="33">
        <f t="shared" si="5"/>
        <v>4.87</v>
      </c>
      <c r="AS6" s="32" t="str">
        <f>IF(AS7="","",IF(AS7="-","【-】","【"&amp;SUBSTITUTE(TEXT(AS7,"#,##0.00"),"-","△")&amp;"】"))</f>
        <v>【4.45】</v>
      </c>
      <c r="AT6" s="33">
        <f>IF(AT7="",NA(),AT7)</f>
        <v>148.44999999999999</v>
      </c>
      <c r="AU6" s="33">
        <f t="shared" ref="AU6:BC6" si="6">IF(AU7="",NA(),AU7)</f>
        <v>153.13</v>
      </c>
      <c r="AV6" s="33">
        <f t="shared" si="6"/>
        <v>147.08000000000001</v>
      </c>
      <c r="AW6" s="33">
        <f t="shared" si="6"/>
        <v>57.98</v>
      </c>
      <c r="AX6" s="33">
        <f t="shared" si="6"/>
        <v>58.94</v>
      </c>
      <c r="AY6" s="33">
        <f t="shared" si="6"/>
        <v>150.22999999999999</v>
      </c>
      <c r="AZ6" s="33">
        <f t="shared" si="6"/>
        <v>152.78</v>
      </c>
      <c r="BA6" s="33">
        <f t="shared" si="6"/>
        <v>179.3</v>
      </c>
      <c r="BB6" s="33">
        <f t="shared" si="6"/>
        <v>45.99</v>
      </c>
      <c r="BC6" s="33">
        <f t="shared" si="6"/>
        <v>47.32</v>
      </c>
      <c r="BD6" s="32" t="str">
        <f>IF(BD7="","",IF(BD7="-","【-】","【"&amp;SUBSTITUTE(TEXT(BD7,"#,##0.00"),"-","△")&amp;"】"))</f>
        <v>【57.41】</v>
      </c>
      <c r="BE6" s="33">
        <f>IF(BE7="",NA(),BE7)</f>
        <v>708.47</v>
      </c>
      <c r="BF6" s="33">
        <f t="shared" ref="BF6:BN6" si="7">IF(BF7="",NA(),BF7)</f>
        <v>700.15</v>
      </c>
      <c r="BG6" s="33">
        <f t="shared" si="7"/>
        <v>696.28</v>
      </c>
      <c r="BH6" s="33">
        <f t="shared" si="7"/>
        <v>685.89</v>
      </c>
      <c r="BI6" s="33">
        <f t="shared" si="7"/>
        <v>638.82000000000005</v>
      </c>
      <c r="BJ6" s="33">
        <f t="shared" si="7"/>
        <v>978.41</v>
      </c>
      <c r="BK6" s="33">
        <f t="shared" si="7"/>
        <v>935.65</v>
      </c>
      <c r="BL6" s="33">
        <f t="shared" si="7"/>
        <v>924.44</v>
      </c>
      <c r="BM6" s="33">
        <f t="shared" si="7"/>
        <v>963.16</v>
      </c>
      <c r="BN6" s="33">
        <f t="shared" si="7"/>
        <v>1017.47</v>
      </c>
      <c r="BO6" s="32" t="str">
        <f>IF(BO7="","",IF(BO7="-","【-】","【"&amp;SUBSTITUTE(TEXT(BO7,"#,##0.00"),"-","△")&amp;"】"))</f>
        <v>【763.62】</v>
      </c>
      <c r="BP6" s="33">
        <f>IF(BP7="",NA(),BP7)</f>
        <v>98.4</v>
      </c>
      <c r="BQ6" s="33">
        <f t="shared" ref="BQ6:BY6" si="8">IF(BQ7="",NA(),BQ7)</f>
        <v>102.92</v>
      </c>
      <c r="BR6" s="33">
        <f t="shared" si="8"/>
        <v>96.89</v>
      </c>
      <c r="BS6" s="33">
        <f t="shared" si="8"/>
        <v>99.83</v>
      </c>
      <c r="BT6" s="33">
        <f t="shared" si="8"/>
        <v>105.5</v>
      </c>
      <c r="BU6" s="33">
        <f t="shared" si="8"/>
        <v>88.02</v>
      </c>
      <c r="BV6" s="33">
        <f t="shared" si="8"/>
        <v>90.14</v>
      </c>
      <c r="BW6" s="33">
        <f t="shared" si="8"/>
        <v>90.24</v>
      </c>
      <c r="BX6" s="33">
        <f t="shared" si="8"/>
        <v>94.82</v>
      </c>
      <c r="BY6" s="33">
        <f t="shared" si="8"/>
        <v>96.37</v>
      </c>
      <c r="BZ6" s="32" t="str">
        <f>IF(BZ7="","",IF(BZ7="-","【-】","【"&amp;SUBSTITUTE(TEXT(BZ7,"#,##0.00"),"-","△")&amp;"】"))</f>
        <v>【98.53】</v>
      </c>
      <c r="CA6" s="33">
        <f>IF(CA7="",NA(),CA7)</f>
        <v>150.18</v>
      </c>
      <c r="CB6" s="33">
        <f t="shared" ref="CB6:CJ6" si="9">IF(CB7="",NA(),CB7)</f>
        <v>143.72</v>
      </c>
      <c r="CC6" s="33">
        <f t="shared" si="9"/>
        <v>152.72999999999999</v>
      </c>
      <c r="CD6" s="33">
        <f t="shared" si="9"/>
        <v>148.51</v>
      </c>
      <c r="CE6" s="33">
        <f t="shared" si="9"/>
        <v>144.6</v>
      </c>
      <c r="CF6" s="33">
        <f t="shared" si="9"/>
        <v>172.91</v>
      </c>
      <c r="CG6" s="33">
        <f t="shared" si="9"/>
        <v>169.64</v>
      </c>
      <c r="CH6" s="33">
        <f t="shared" si="9"/>
        <v>170.22</v>
      </c>
      <c r="CI6" s="33">
        <f t="shared" si="9"/>
        <v>162.88</v>
      </c>
      <c r="CJ6" s="33">
        <f t="shared" si="9"/>
        <v>162.65</v>
      </c>
      <c r="CK6" s="32" t="str">
        <f>IF(CK7="","",IF(CK7="-","【-】","【"&amp;SUBSTITUTE(TEXT(CK7,"#,##0.00"),"-","△")&amp;"】"))</f>
        <v>【139.70】</v>
      </c>
      <c r="CL6" s="33">
        <f>IF(CL7="",NA(),CL7)</f>
        <v>63.75</v>
      </c>
      <c r="CM6" s="33">
        <f t="shared" ref="CM6:CU6" si="10">IF(CM7="",NA(),CM7)</f>
        <v>59.59</v>
      </c>
      <c r="CN6" s="33">
        <f t="shared" si="10"/>
        <v>61.23</v>
      </c>
      <c r="CO6" s="33">
        <f t="shared" si="10"/>
        <v>63.61</v>
      </c>
      <c r="CP6" s="33">
        <f t="shared" si="10"/>
        <v>64.88</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94.58</v>
      </c>
      <c r="CX6" s="33">
        <f t="shared" ref="CX6:DF6" si="11">IF(CX7="",NA(),CX7)</f>
        <v>94.62</v>
      </c>
      <c r="CY6" s="33">
        <f t="shared" si="11"/>
        <v>95.26</v>
      </c>
      <c r="CZ6" s="33">
        <f t="shared" si="11"/>
        <v>95.5</v>
      </c>
      <c r="DA6" s="33">
        <f t="shared" si="11"/>
        <v>96.21</v>
      </c>
      <c r="DB6" s="33">
        <f t="shared" si="11"/>
        <v>92.8</v>
      </c>
      <c r="DC6" s="33">
        <f t="shared" si="11"/>
        <v>92.87</v>
      </c>
      <c r="DD6" s="33">
        <f t="shared" si="11"/>
        <v>93.01</v>
      </c>
      <c r="DE6" s="33">
        <f t="shared" si="11"/>
        <v>93.12</v>
      </c>
      <c r="DF6" s="33">
        <f t="shared" si="11"/>
        <v>93.38</v>
      </c>
      <c r="DG6" s="32" t="str">
        <f>IF(DG7="","",IF(DG7="-","【-】","【"&amp;SUBSTITUTE(TEXT(DG7,"#,##0.00"),"-","△")&amp;"】"))</f>
        <v>【94.73】</v>
      </c>
      <c r="DH6" s="33">
        <f>IF(DH7="",NA(),DH7)</f>
        <v>5</v>
      </c>
      <c r="DI6" s="33">
        <f t="shared" ref="DI6:DQ6" si="12">IF(DI7="",NA(),DI7)</f>
        <v>6.55</v>
      </c>
      <c r="DJ6" s="33">
        <f t="shared" si="12"/>
        <v>8.0500000000000007</v>
      </c>
      <c r="DK6" s="33">
        <f t="shared" si="12"/>
        <v>19.89</v>
      </c>
      <c r="DL6" s="33">
        <f t="shared" si="12"/>
        <v>22.18</v>
      </c>
      <c r="DM6" s="33">
        <f t="shared" si="12"/>
        <v>16.55</v>
      </c>
      <c r="DN6" s="33">
        <f t="shared" si="12"/>
        <v>16.02</v>
      </c>
      <c r="DO6" s="33">
        <f t="shared" si="12"/>
        <v>16.559999999999999</v>
      </c>
      <c r="DP6" s="33">
        <f t="shared" si="12"/>
        <v>28.35</v>
      </c>
      <c r="DQ6" s="33">
        <f t="shared" si="12"/>
        <v>27.96</v>
      </c>
      <c r="DR6" s="32" t="str">
        <f>IF(DR7="","",IF(DR7="-","【-】","【"&amp;SUBSTITUTE(TEXT(DR7,"#,##0.00"),"-","△")&amp;"】"))</f>
        <v>【36.85】</v>
      </c>
      <c r="DS6" s="33">
        <f>IF(DS7="",NA(),DS7)</f>
        <v>0.17</v>
      </c>
      <c r="DT6" s="33">
        <f t="shared" ref="DT6:EB6" si="13">IF(DT7="",NA(),DT7)</f>
        <v>0.36</v>
      </c>
      <c r="DU6" s="33">
        <f t="shared" si="13"/>
        <v>0.32</v>
      </c>
      <c r="DV6" s="33">
        <f t="shared" si="13"/>
        <v>0.26</v>
      </c>
      <c r="DW6" s="33">
        <f t="shared" si="13"/>
        <v>0.4</v>
      </c>
      <c r="DX6" s="33">
        <f t="shared" si="13"/>
        <v>2.7</v>
      </c>
      <c r="DY6" s="33">
        <f t="shared" si="13"/>
        <v>2.68</v>
      </c>
      <c r="DZ6" s="33">
        <f t="shared" si="13"/>
        <v>2.82</v>
      </c>
      <c r="EA6" s="33">
        <f t="shared" si="13"/>
        <v>3.05</v>
      </c>
      <c r="EB6" s="33">
        <f t="shared" si="13"/>
        <v>3.4</v>
      </c>
      <c r="EC6" s="32" t="str">
        <f>IF(EC7="","",IF(EC7="-","【-】","【"&amp;SUBSTITUTE(TEXT(EC7,"#,##0.00"),"-","△")&amp;"】"))</f>
        <v>【4.56】</v>
      </c>
      <c r="ED6" s="33">
        <f>IF(ED7="",NA(),ED7)</f>
        <v>0.02</v>
      </c>
      <c r="EE6" s="33">
        <f t="shared" ref="EE6:EM6" si="14">IF(EE7="",NA(),EE7)</f>
        <v>0.03</v>
      </c>
      <c r="EF6" s="33">
        <f t="shared" si="14"/>
        <v>0.08</v>
      </c>
      <c r="EG6" s="33">
        <f t="shared" si="14"/>
        <v>0.06</v>
      </c>
      <c r="EH6" s="33">
        <f t="shared" si="14"/>
        <v>0.02</v>
      </c>
      <c r="EI6" s="33">
        <f t="shared" si="14"/>
        <v>0.11</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352039</v>
      </c>
      <c r="D7" s="35">
        <v>46</v>
      </c>
      <c r="E7" s="35">
        <v>17</v>
      </c>
      <c r="F7" s="35">
        <v>1</v>
      </c>
      <c r="G7" s="35">
        <v>0</v>
      </c>
      <c r="H7" s="35" t="s">
        <v>95</v>
      </c>
      <c r="I7" s="35" t="s">
        <v>96</v>
      </c>
      <c r="J7" s="35" t="s">
        <v>97</v>
      </c>
      <c r="K7" s="35" t="s">
        <v>98</v>
      </c>
      <c r="L7" s="35" t="s">
        <v>99</v>
      </c>
      <c r="M7" s="36" t="s">
        <v>100</v>
      </c>
      <c r="N7" s="36">
        <v>57.35</v>
      </c>
      <c r="O7" s="36">
        <v>60.07</v>
      </c>
      <c r="P7" s="36">
        <v>77.5</v>
      </c>
      <c r="Q7" s="36">
        <v>3024</v>
      </c>
      <c r="R7" s="36">
        <v>194121</v>
      </c>
      <c r="S7" s="36">
        <v>1023.23</v>
      </c>
      <c r="T7" s="36">
        <v>189.71</v>
      </c>
      <c r="U7" s="36">
        <v>116090</v>
      </c>
      <c r="V7" s="36">
        <v>31.9</v>
      </c>
      <c r="W7" s="36">
        <v>3639.18</v>
      </c>
      <c r="X7" s="36">
        <v>102.18</v>
      </c>
      <c r="Y7" s="36">
        <v>105.84</v>
      </c>
      <c r="Z7" s="36">
        <v>101.77</v>
      </c>
      <c r="AA7" s="36">
        <v>103.51</v>
      </c>
      <c r="AB7" s="36">
        <v>102.96</v>
      </c>
      <c r="AC7" s="36">
        <v>104.92</v>
      </c>
      <c r="AD7" s="36">
        <v>104.17</v>
      </c>
      <c r="AE7" s="36">
        <v>105.07</v>
      </c>
      <c r="AF7" s="36">
        <v>108.53</v>
      </c>
      <c r="AG7" s="36">
        <v>108.52</v>
      </c>
      <c r="AH7" s="36">
        <v>108.23</v>
      </c>
      <c r="AI7" s="36">
        <v>0</v>
      </c>
      <c r="AJ7" s="36">
        <v>0</v>
      </c>
      <c r="AK7" s="36">
        <v>0</v>
      </c>
      <c r="AL7" s="36">
        <v>0</v>
      </c>
      <c r="AM7" s="36">
        <v>0</v>
      </c>
      <c r="AN7" s="36">
        <v>23.04</v>
      </c>
      <c r="AO7" s="36">
        <v>19.97</v>
      </c>
      <c r="AP7" s="36">
        <v>23.32</v>
      </c>
      <c r="AQ7" s="36">
        <v>4.72</v>
      </c>
      <c r="AR7" s="36">
        <v>4.87</v>
      </c>
      <c r="AS7" s="36">
        <v>4.45</v>
      </c>
      <c r="AT7" s="36">
        <v>148.44999999999999</v>
      </c>
      <c r="AU7" s="36">
        <v>153.13</v>
      </c>
      <c r="AV7" s="36">
        <v>147.08000000000001</v>
      </c>
      <c r="AW7" s="36">
        <v>57.98</v>
      </c>
      <c r="AX7" s="36">
        <v>58.94</v>
      </c>
      <c r="AY7" s="36">
        <v>150.22999999999999</v>
      </c>
      <c r="AZ7" s="36">
        <v>152.78</v>
      </c>
      <c r="BA7" s="36">
        <v>179.3</v>
      </c>
      <c r="BB7" s="36">
        <v>45.99</v>
      </c>
      <c r="BC7" s="36">
        <v>47.32</v>
      </c>
      <c r="BD7" s="36">
        <v>57.41</v>
      </c>
      <c r="BE7" s="36">
        <v>708.47</v>
      </c>
      <c r="BF7" s="36">
        <v>700.15</v>
      </c>
      <c r="BG7" s="36">
        <v>696.28</v>
      </c>
      <c r="BH7" s="36">
        <v>685.89</v>
      </c>
      <c r="BI7" s="36">
        <v>638.82000000000005</v>
      </c>
      <c r="BJ7" s="36">
        <v>978.41</v>
      </c>
      <c r="BK7" s="36">
        <v>935.65</v>
      </c>
      <c r="BL7" s="36">
        <v>924.44</v>
      </c>
      <c r="BM7" s="36">
        <v>963.16</v>
      </c>
      <c r="BN7" s="36">
        <v>1017.47</v>
      </c>
      <c r="BO7" s="36">
        <v>763.62</v>
      </c>
      <c r="BP7" s="36">
        <v>98.4</v>
      </c>
      <c r="BQ7" s="36">
        <v>102.92</v>
      </c>
      <c r="BR7" s="36">
        <v>96.89</v>
      </c>
      <c r="BS7" s="36">
        <v>99.83</v>
      </c>
      <c r="BT7" s="36">
        <v>105.5</v>
      </c>
      <c r="BU7" s="36">
        <v>88.02</v>
      </c>
      <c r="BV7" s="36">
        <v>90.14</v>
      </c>
      <c r="BW7" s="36">
        <v>90.24</v>
      </c>
      <c r="BX7" s="36">
        <v>94.82</v>
      </c>
      <c r="BY7" s="36">
        <v>96.37</v>
      </c>
      <c r="BZ7" s="36">
        <v>98.53</v>
      </c>
      <c r="CA7" s="36">
        <v>150.18</v>
      </c>
      <c r="CB7" s="36">
        <v>143.72</v>
      </c>
      <c r="CC7" s="36">
        <v>152.72999999999999</v>
      </c>
      <c r="CD7" s="36">
        <v>148.51</v>
      </c>
      <c r="CE7" s="36">
        <v>144.6</v>
      </c>
      <c r="CF7" s="36">
        <v>172.91</v>
      </c>
      <c r="CG7" s="36">
        <v>169.64</v>
      </c>
      <c r="CH7" s="36">
        <v>170.22</v>
      </c>
      <c r="CI7" s="36">
        <v>162.88</v>
      </c>
      <c r="CJ7" s="36">
        <v>162.65</v>
      </c>
      <c r="CK7" s="36">
        <v>139.69999999999999</v>
      </c>
      <c r="CL7" s="36">
        <v>63.75</v>
      </c>
      <c r="CM7" s="36">
        <v>59.59</v>
      </c>
      <c r="CN7" s="36">
        <v>61.23</v>
      </c>
      <c r="CO7" s="36">
        <v>63.61</v>
      </c>
      <c r="CP7" s="36">
        <v>64.88</v>
      </c>
      <c r="CQ7" s="36">
        <v>68.209999999999994</v>
      </c>
      <c r="CR7" s="36">
        <v>67.569999999999993</v>
      </c>
      <c r="CS7" s="36">
        <v>67.099999999999994</v>
      </c>
      <c r="CT7" s="36">
        <v>67.95</v>
      </c>
      <c r="CU7" s="36">
        <v>66.63</v>
      </c>
      <c r="CV7" s="36">
        <v>60.01</v>
      </c>
      <c r="CW7" s="36">
        <v>94.58</v>
      </c>
      <c r="CX7" s="36">
        <v>94.62</v>
      </c>
      <c r="CY7" s="36">
        <v>95.26</v>
      </c>
      <c r="CZ7" s="36">
        <v>95.5</v>
      </c>
      <c r="DA7" s="36">
        <v>96.21</v>
      </c>
      <c r="DB7" s="36">
        <v>92.8</v>
      </c>
      <c r="DC7" s="36">
        <v>92.87</v>
      </c>
      <c r="DD7" s="36">
        <v>93.01</v>
      </c>
      <c r="DE7" s="36">
        <v>93.12</v>
      </c>
      <c r="DF7" s="36">
        <v>93.38</v>
      </c>
      <c r="DG7" s="36">
        <v>94.73</v>
      </c>
      <c r="DH7" s="36">
        <v>5</v>
      </c>
      <c r="DI7" s="36">
        <v>6.55</v>
      </c>
      <c r="DJ7" s="36">
        <v>8.0500000000000007</v>
      </c>
      <c r="DK7" s="36">
        <v>19.89</v>
      </c>
      <c r="DL7" s="36">
        <v>22.18</v>
      </c>
      <c r="DM7" s="36">
        <v>16.55</v>
      </c>
      <c r="DN7" s="36">
        <v>16.02</v>
      </c>
      <c r="DO7" s="36">
        <v>16.559999999999999</v>
      </c>
      <c r="DP7" s="36">
        <v>28.35</v>
      </c>
      <c r="DQ7" s="36">
        <v>27.96</v>
      </c>
      <c r="DR7" s="36">
        <v>36.85</v>
      </c>
      <c r="DS7" s="36">
        <v>0.17</v>
      </c>
      <c r="DT7" s="36">
        <v>0.36</v>
      </c>
      <c r="DU7" s="36">
        <v>0.32</v>
      </c>
      <c r="DV7" s="36">
        <v>0.26</v>
      </c>
      <c r="DW7" s="36">
        <v>0.4</v>
      </c>
      <c r="DX7" s="36">
        <v>2.7</v>
      </c>
      <c r="DY7" s="36">
        <v>2.68</v>
      </c>
      <c r="DZ7" s="36">
        <v>2.82</v>
      </c>
      <c r="EA7" s="36">
        <v>3.05</v>
      </c>
      <c r="EB7" s="36">
        <v>3.4</v>
      </c>
      <c r="EC7" s="36">
        <v>4.5599999999999996</v>
      </c>
      <c r="ED7" s="36">
        <v>0.02</v>
      </c>
      <c r="EE7" s="36">
        <v>0.03</v>
      </c>
      <c r="EF7" s="36">
        <v>0.08</v>
      </c>
      <c r="EG7" s="36">
        <v>0.06</v>
      </c>
      <c r="EH7" s="36">
        <v>0.02</v>
      </c>
      <c r="EI7" s="36">
        <v>0.11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2017-02-21T02:04:52Z</cp:lastPrinted>
  <dcterms:created xsi:type="dcterms:W3CDTF">2017-02-08T02:37:08Z</dcterms:created>
  <dcterms:modified xsi:type="dcterms:W3CDTF">2017-02-21T02:04:57Z</dcterms:modified>
  <cp:category/>
</cp:coreProperties>
</file>