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R6" i="5"/>
  <c r="Q6" i="5"/>
  <c r="AD10" i="4" s="1"/>
  <c r="P6" i="5"/>
  <c r="O6" i="5"/>
  <c r="P10" i="4" s="1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W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<sst xmlns="http://schemas.openxmlformats.org/spreadsheetml/2006/main" count="220" uniqueCount="110">
  <si>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</si>
  <si>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</si>
  <si>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</si>
  <si>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</si>
  <si>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</si>
  <si>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</si>
  <si>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</si>
  <si>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</si>
  <si>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</si>
  <si>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</si>
  <si>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</si>
  <si>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</si>
  <si>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</si>
  <si>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</si>
  <si>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</si>
  <si>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</si>
  <si>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</si>
  <si>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</si>
  <si>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</si>
  <si>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</si>
  <si>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</si>
  <si>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</si>
  <si>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</si>
  <si>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</si>
  <si>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</si>
  <si>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</si>
  <si>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</si>
  <si>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</si>
  <si>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</si>
  <si>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</si>
  <si>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</si>
  <si>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</si>
  <si>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</si>
  <si>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</si>
  <si>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</si>
  <si>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</si>
  <si>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</si>
  <si>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</si>
  <si>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</si>
  <si>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</si>
  <si>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</si>
  <si>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</si>
  <si>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</si>
  <si>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</si>
  <si>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</si>
  <si>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</si>
  <si>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</si>
  <si>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</si>
  <si>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</si>
  <si>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</si>
  <si>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</si>
  <si>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</si>
  <si>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</si>
  <si>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</si>
  <si>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</si>
  <si>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</si>
  <si>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</si>
  <si>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</si>
  <si>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</si>
  <si>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</si>
  <si>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</si>
  <si>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</si>
  <si>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</si>
  <si>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</si>
  <si>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</si>
  <si>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</si>
  <si>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</si>
  <si>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</si>
  <si>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</si>
  <si>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</si>
  <si>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</si>
  <si>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</si>
  <si>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</si>
  <si>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</si>
  <si>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</si>
  <si>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</si>
  <si>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</si>
  <si>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</si>
  <si>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</si>
  <si>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</si>
  <si>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</si>
  <si>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</si>
  <si>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</si>
  <si>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</si>
  <si>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</si>
  <si>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</si>
  <si>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</si>
  <si>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</si>
  <si>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</si>
  <si>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</si>
  <si>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</si>
  <si>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</si>
  <si>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</si>
  <si>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</si>
  <si>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</si>
  <si>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</si>
  <si>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山口市</t>
  </si>
  <si>
    <t>法適用</t>
  </si>
  <si>
    <t>下水道事業</t>
  </si>
  <si>
    <t>特定環境保全公共下水道</t>
  </si>
  <si>
    <t>D3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</si>
  <si>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</si>
  <si>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</si>
  <si>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</si>
  <si>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</si>
  <si>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</si>
  <si>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</si>
  <si>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21年に供用開始され、整備区域は現在も拡大中である。事業開始からの期間が浅いため、費用を賄うだけの十分な使用料が得られていない。そのため、経常収支比率や経費回収率、施設利用率において、類似団体より大幅に下回っており、累積欠損金は年々増加している。
　しかし、処理区域の拡大に伴って、施設利用率は年々上昇している。水洗化人口の増加や平成27年10月の使用料改定により使用料収入は増加しており、経費回収率も徐々に伸びている。また、有収水量が年々増加していることから、1㎥あたりの汚水処理原価は減少している。
　</t>
    <rPh sb="1" eb="3">
      <t>ヘイセイ</t>
    </rPh>
    <rPh sb="5" eb="6">
      <t>ネン</t>
    </rPh>
    <rPh sb="7" eb="9">
      <t>キョウヨウ</t>
    </rPh>
    <rPh sb="9" eb="11">
      <t>カイシ</t>
    </rPh>
    <rPh sb="14" eb="16">
      <t>セイビ</t>
    </rPh>
    <rPh sb="16" eb="18">
      <t>クイキ</t>
    </rPh>
    <rPh sb="19" eb="21">
      <t>ゲンザイ</t>
    </rPh>
    <rPh sb="22" eb="25">
      <t>カクダイチュウ</t>
    </rPh>
    <rPh sb="36" eb="38">
      <t>キカン</t>
    </rPh>
    <rPh sb="39" eb="40">
      <t>アサ</t>
    </rPh>
    <rPh sb="44" eb="46">
      <t>ヒヨウ</t>
    </rPh>
    <rPh sb="47" eb="48">
      <t>マカナ</t>
    </rPh>
    <rPh sb="52" eb="54">
      <t>ジュウブン</t>
    </rPh>
    <rPh sb="55" eb="58">
      <t>シヨウリョウ</t>
    </rPh>
    <rPh sb="59" eb="60">
      <t>エ</t>
    </rPh>
    <rPh sb="74" eb="76">
      <t>シュウシ</t>
    </rPh>
    <rPh sb="76" eb="78">
      <t>ヒリツ</t>
    </rPh>
    <rPh sb="79" eb="81">
      <t>ケイヒ</t>
    </rPh>
    <rPh sb="81" eb="84">
      <t>カイシュウリツ</t>
    </rPh>
    <rPh sb="85" eb="87">
      <t>シセツ</t>
    </rPh>
    <rPh sb="87" eb="90">
      <t>リヨウリツ</t>
    </rPh>
    <rPh sb="95" eb="97">
      <t>ルイジ</t>
    </rPh>
    <rPh sb="97" eb="99">
      <t>ダンタイ</t>
    </rPh>
    <rPh sb="101" eb="103">
      <t>オオハバ</t>
    </rPh>
    <rPh sb="104" eb="106">
      <t>シタマワ</t>
    </rPh>
    <rPh sb="111" eb="113">
      <t>ルイセキ</t>
    </rPh>
    <rPh sb="113" eb="116">
      <t>ケッソンキン</t>
    </rPh>
    <rPh sb="117" eb="119">
      <t>ネンネン</t>
    </rPh>
    <rPh sb="119" eb="121">
      <t>ゾウカ</t>
    </rPh>
    <rPh sb="132" eb="134">
      <t>ショリ</t>
    </rPh>
    <rPh sb="134" eb="135">
      <t>ク</t>
    </rPh>
    <rPh sb="135" eb="136">
      <t>イキ</t>
    </rPh>
    <rPh sb="137" eb="139">
      <t>カクダイ</t>
    </rPh>
    <rPh sb="140" eb="141">
      <t>トモナ</t>
    </rPh>
    <rPh sb="144" eb="146">
      <t>シセツ</t>
    </rPh>
    <rPh sb="146" eb="149">
      <t>リヨウリツ</t>
    </rPh>
    <rPh sb="150" eb="152">
      <t>ネンネン</t>
    </rPh>
    <rPh sb="152" eb="154">
      <t>ジョウショウ</t>
    </rPh>
    <rPh sb="159" eb="162">
      <t>スイセンカ</t>
    </rPh>
    <rPh sb="162" eb="164">
      <t>ジンコウ</t>
    </rPh>
    <rPh sb="165" eb="167">
      <t>ゾウカ</t>
    </rPh>
    <rPh sb="168" eb="170">
      <t>ヘイセイ</t>
    </rPh>
    <rPh sb="172" eb="173">
      <t>ネン</t>
    </rPh>
    <rPh sb="175" eb="176">
      <t>ガツ</t>
    </rPh>
    <rPh sb="177" eb="179">
      <t>シヨウ</t>
    </rPh>
    <rPh sb="179" eb="180">
      <t>リョウ</t>
    </rPh>
    <rPh sb="180" eb="182">
      <t>カイテイ</t>
    </rPh>
    <rPh sb="185" eb="188">
      <t>シヨウリョウ</t>
    </rPh>
    <rPh sb="188" eb="190">
      <t>シュウニュウ</t>
    </rPh>
    <rPh sb="191" eb="193">
      <t>ゾウカ</t>
    </rPh>
    <rPh sb="198" eb="200">
      <t>ケイヒ</t>
    </rPh>
    <rPh sb="200" eb="202">
      <t>カイシュウ</t>
    </rPh>
    <rPh sb="202" eb="203">
      <t>リツ</t>
    </rPh>
    <rPh sb="204" eb="206">
      <t>ジョジョ</t>
    </rPh>
    <rPh sb="207" eb="208">
      <t>ノ</t>
    </rPh>
    <rPh sb="216" eb="217">
      <t>ユウ</t>
    </rPh>
    <rPh sb="217" eb="218">
      <t>シュウ</t>
    </rPh>
    <rPh sb="218" eb="220">
      <t>スイリョウ</t>
    </rPh>
    <rPh sb="221" eb="223">
      <t>ネンネン</t>
    </rPh>
    <rPh sb="223" eb="225">
      <t>ゾウカ</t>
    </rPh>
    <rPh sb="240" eb="242">
      <t>オスイ</t>
    </rPh>
    <rPh sb="242" eb="244">
      <t>ショリ</t>
    </rPh>
    <rPh sb="244" eb="246">
      <t>ゲンカ</t>
    </rPh>
    <rPh sb="247" eb="249">
      <t>ゲンショウ</t>
    </rPh>
    <phoneticPr fontId="4"/>
  </si>
  <si>
    <t>　平成15年に着手、平成21年に供用開始された事業であることから、施設の老朽化は進んでいない。</t>
    <rPh sb="1" eb="3">
      <t>ヘイセイ</t>
    </rPh>
    <rPh sb="5" eb="6">
      <t>ネン</t>
    </rPh>
    <rPh sb="7" eb="9">
      <t>チャクシュ</t>
    </rPh>
    <rPh sb="10" eb="12">
      <t>ヘイセイ</t>
    </rPh>
    <rPh sb="14" eb="15">
      <t>ネン</t>
    </rPh>
    <rPh sb="16" eb="18">
      <t>キョウヨウ</t>
    </rPh>
    <rPh sb="18" eb="20">
      <t>カイシ</t>
    </rPh>
    <rPh sb="23" eb="25">
      <t>ジギョウ</t>
    </rPh>
    <rPh sb="33" eb="35">
      <t>シセツ</t>
    </rPh>
    <rPh sb="36" eb="39">
      <t>ロウキュウカ</t>
    </rPh>
    <rPh sb="40" eb="41">
      <t>スス</t>
    </rPh>
    <phoneticPr fontId="4"/>
  </si>
  <si>
    <t>　整備区域が拡大中であり、現時点では施設能力を十分に活用できていないことから、施設利用率が平均より大幅に低くなっているなど、事業の成果が指標に表れていない。
　今後は、平成28年度に策定した経営戦略に基づいた施設整備を進めていく。経営的には公共下水道事業とあわせて行っており、今後の人口減少等を見据え、継続的に安定した経営を行っていくため、適切な下水道使用料の体系・水準についての検討など、公共下水道と一体的に経営目標達成に向けた取り組みを進める。</t>
    <rPh sb="20" eb="22">
      <t>ノウリョク</t>
    </rPh>
    <rPh sb="23" eb="25">
      <t>ジュウブン</t>
    </rPh>
    <rPh sb="26" eb="28">
      <t>カツヨウ</t>
    </rPh>
    <rPh sb="39" eb="41">
      <t>シセツ</t>
    </rPh>
    <rPh sb="41" eb="44">
      <t>リヨウリツ</t>
    </rPh>
    <rPh sb="45" eb="47">
      <t>ヘイキン</t>
    </rPh>
    <rPh sb="49" eb="51">
      <t>オオハバ</t>
    </rPh>
    <rPh sb="52" eb="53">
      <t>ヒク</t>
    </rPh>
    <rPh sb="62" eb="64">
      <t>ジギョウ</t>
    </rPh>
    <rPh sb="71" eb="72">
      <t>ヒョウ</t>
    </rPh>
    <rPh sb="80" eb="82">
      <t>コンゴ</t>
    </rPh>
    <rPh sb="91" eb="93">
      <t>サクテイ</t>
    </rPh>
    <rPh sb="106" eb="108">
      <t>セイビ</t>
    </rPh>
    <rPh sb="109" eb="110">
      <t>スス</t>
    </rPh>
    <rPh sb="138" eb="140">
      <t>コンゴ</t>
    </rPh>
    <rPh sb="141" eb="143">
      <t>ジンコウ</t>
    </rPh>
    <rPh sb="143" eb="145">
      <t>ゲンショウ</t>
    </rPh>
    <rPh sb="145" eb="146">
      <t>トウ</t>
    </rPh>
    <rPh sb="147" eb="149">
      <t>ミス</t>
    </rPh>
    <rPh sb="195" eb="197">
      <t>コウキョウ</t>
    </rPh>
    <rPh sb="197" eb="200">
      <t>ゲスイドウ</t>
    </rPh>
    <rPh sb="201" eb="204">
      <t>イッタイテキ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</si>
</sst>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17120"/>
        <c:axId val="745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17120"/>
        <c:axId val="74535680"/>
      </c:lineChart>
      <c:dateAx>
        <c:axId val="745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35680"/>
        <c:crosses val="autoZero"/>
        <c:auto val="1"/>
        <c:lblOffset val="100"/>
        <c:baseTimeUnit val="years"/>
      </c:dateAx>
      <c:valAx>
        <c:axId val="745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1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2.84</c:v>
                </c:pt>
                <c:pt idx="1">
                  <c:v>5.05</c:v>
                </c:pt>
                <c:pt idx="2">
                  <c:v>7.68</c:v>
                </c:pt>
                <c:pt idx="3">
                  <c:v>9.9600000000000009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1392"/>
        <c:axId val="8058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71392"/>
        <c:axId val="80589952"/>
      </c:lineChart>
      <c:dateAx>
        <c:axId val="805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89952"/>
        <c:crosses val="autoZero"/>
        <c:auto val="1"/>
        <c:lblOffset val="100"/>
        <c:baseTimeUnit val="years"/>
      </c:dateAx>
      <c:valAx>
        <c:axId val="8058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66.930000000000007</c:v>
                </c:pt>
                <c:pt idx="1">
                  <c:v>70.540000000000006</c:v>
                </c:pt>
                <c:pt idx="2">
                  <c:v>67.78</c:v>
                </c:pt>
                <c:pt idx="3">
                  <c:v>75.819999999999993</c:v>
                </c:pt>
                <c:pt idx="4">
                  <c:v>80.959999999999994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56032"/>
        <c:axId val="809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6032"/>
        <c:axId val="80962304"/>
      </c:lineChart>
      <c:dateAx>
        <c:axId val="8095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62304"/>
        <c:crosses val="autoZero"/>
        <c:auto val="1"/>
        <c:lblOffset val="100"/>
        <c:baseTimeUnit val="years"/>
      </c:dateAx>
      <c:valAx>
        <c:axId val="809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5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73.31</c:v>
                </c:pt>
                <c:pt idx="1">
                  <c:v>77.36</c:v>
                </c:pt>
                <c:pt idx="2">
                  <c:v>76.430000000000007</c:v>
                </c:pt>
                <c:pt idx="3">
                  <c:v>84.68</c:v>
                </c:pt>
                <c:pt idx="4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69984"/>
        <c:axId val="747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93.85</c:v>
                </c:pt>
                <c:pt idx="2">
                  <c:v>95.59</c:v>
                </c:pt>
                <c:pt idx="3">
                  <c:v>96.83</c:v>
                </c:pt>
                <c:pt idx="4">
                  <c:v>98.32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69984"/>
        <c:axId val="74711424"/>
      </c:lineChart>
      <c:dateAx>
        <c:axId val="7456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711424"/>
        <c:crosses val="autoZero"/>
        <c:auto val="1"/>
        <c:lblOffset val="100"/>
        <c:baseTimeUnit val="years"/>
      </c:dateAx>
      <c:valAx>
        <c:axId val="747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6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2.91</c:v>
                </c:pt>
                <c:pt idx="1">
                  <c:v>3.71</c:v>
                </c:pt>
                <c:pt idx="2">
                  <c:v>4.75</c:v>
                </c:pt>
                <c:pt idx="3">
                  <c:v>10.49</c:v>
                </c:pt>
                <c:pt idx="4">
                  <c:v>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41632"/>
        <c:axId val="7474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7.58</c:v>
                </c:pt>
                <c:pt idx="1">
                  <c:v>6.5</c:v>
                </c:pt>
                <c:pt idx="2">
                  <c:v>6.66</c:v>
                </c:pt>
                <c:pt idx="3">
                  <c:v>14.53</c:v>
                </c:pt>
                <c:pt idx="4">
                  <c:v>17.72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1632"/>
        <c:axId val="74743808"/>
      </c:lineChart>
      <c:dateAx>
        <c:axId val="7474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743808"/>
        <c:crosses val="autoZero"/>
        <c:auto val="1"/>
        <c:lblOffset val="100"/>
        <c:baseTimeUnit val="years"/>
      </c:dateAx>
      <c:valAx>
        <c:axId val="7474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74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23104"/>
        <c:axId val="8062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23104"/>
        <c:axId val="80625024"/>
      </c:lineChart>
      <c:dateAx>
        <c:axId val="806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625024"/>
        <c:crosses val="autoZero"/>
        <c:auto val="1"/>
        <c:lblOffset val="100"/>
        <c:baseTimeUnit val="years"/>
      </c:dateAx>
      <c:valAx>
        <c:axId val="8062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62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266.89</c:v>
                </c:pt>
                <c:pt idx="1">
                  <c:v>301.51</c:v>
                </c:pt>
                <c:pt idx="2">
                  <c:v>350.36</c:v>
                </c:pt>
                <c:pt idx="3">
                  <c:v>424.77</c:v>
                </c:pt>
                <c:pt idx="4">
                  <c:v>432.02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64064"/>
        <c:axId val="806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143.69</c:v>
                </c:pt>
                <c:pt idx="1">
                  <c:v>99.89</c:v>
                </c:pt>
                <c:pt idx="2">
                  <c:v>137.81</c:v>
                </c:pt>
                <c:pt idx="3">
                  <c:v>172.52</c:v>
                </c:pt>
                <c:pt idx="4">
                  <c:v>201.29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64064"/>
        <c:axId val="80665984"/>
      </c:lineChart>
      <c:dateAx>
        <c:axId val="806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665984"/>
        <c:crosses val="autoZero"/>
        <c:auto val="1"/>
        <c:lblOffset val="100"/>
        <c:baseTimeUnit val="years"/>
      </c:dateAx>
      <c:valAx>
        <c:axId val="806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66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203.92</c:v>
                </c:pt>
                <c:pt idx="1">
                  <c:v>245.91</c:v>
                </c:pt>
                <c:pt idx="2">
                  <c:v>336.88</c:v>
                </c:pt>
                <c:pt idx="3">
                  <c:v>147.29</c:v>
                </c:pt>
                <c:pt idx="4">
                  <c:v>121.99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2864"/>
        <c:axId val="8037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199.45</c:v>
                </c:pt>
                <c:pt idx="1">
                  <c:v>209.18</c:v>
                </c:pt>
                <c:pt idx="2">
                  <c:v>189.4</c:v>
                </c:pt>
                <c:pt idx="3">
                  <c:v>69.430000000000007</c:v>
                </c:pt>
                <c:pt idx="4">
                  <c:v>81.19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2864"/>
        <c:axId val="80374784"/>
      </c:lineChart>
      <c:dateAx>
        <c:axId val="803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74784"/>
        <c:crosses val="autoZero"/>
        <c:auto val="1"/>
        <c:lblOffset val="100"/>
        <c:baseTimeUnit val="years"/>
      </c:dateAx>
      <c:valAx>
        <c:axId val="8037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2844.64</c:v>
                </c:pt>
                <c:pt idx="1">
                  <c:v>2560.38</c:v>
                </c:pt>
                <c:pt idx="2">
                  <c:v>2346.46</c:v>
                </c:pt>
                <c:pt idx="3">
                  <c:v>2535.9299999999998</c:v>
                </c:pt>
                <c:pt idx="4">
                  <c:v>2261.6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09344"/>
        <c:axId val="8041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09344"/>
        <c:axId val="80411264"/>
      </c:lineChart>
      <c:dateAx>
        <c:axId val="8040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11264"/>
        <c:crosses val="autoZero"/>
        <c:auto val="1"/>
        <c:lblOffset val="100"/>
        <c:baseTimeUnit val="years"/>
      </c:dateAx>
      <c:valAx>
        <c:axId val="8041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0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5.85</c:v>
                </c:pt>
                <c:pt idx="1">
                  <c:v>9.77</c:v>
                </c:pt>
                <c:pt idx="2">
                  <c:v>12.21</c:v>
                </c:pt>
                <c:pt idx="3">
                  <c:v>17.440000000000001</c:v>
                </c:pt>
                <c:pt idx="4">
                  <c:v>19.78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920"/>
        <c:axId val="8045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49920"/>
        <c:axId val="80451840"/>
      </c:lineChart>
      <c:dateAx>
        <c:axId val="8044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51840"/>
        <c:crosses val="autoZero"/>
        <c:auto val="1"/>
        <c:lblOffset val="100"/>
        <c:baseTimeUnit val="years"/>
      </c:dateAx>
      <c:valAx>
        <c:axId val="8045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4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2341.6799999999998</c:v>
                </c:pt>
                <c:pt idx="1">
                  <c:v>1435.27</c:v>
                </c:pt>
                <c:pt idx="2">
                  <c:v>1146.54</c:v>
                </c:pt>
                <c:pt idx="3">
                  <c:v>798.88</c:v>
                </c:pt>
                <c:pt idx="4">
                  <c:v>725.21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51296"/>
        <c:axId val="805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1296"/>
        <c:axId val="80553472"/>
      </c:lineChart>
      <c:dateAx>
        <c:axId val="8055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53472"/>
        <c:crosses val="autoZero"/>
        <c:auto val="1"/>
        <c:lblOffset val="100"/>
        <c:baseTimeUnit val="years"/>
      </c:dateAx>
      <c:valAx>
        <c:axId val="805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5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山口市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194121</v>
      </c>
      <c r="AM8" s="47"/>
      <c r="AN8" s="47"/>
      <c r="AO8" s="47"/>
      <c r="AP8" s="47"/>
      <c r="AQ8" s="47"/>
      <c r="AR8" s="47"/>
      <c r="AS8" s="47"/>
      <c r="AT8" s="43">
        <f>データ!S6</f>
        <v>1023.23</v>
      </c>
      <c r="AU8" s="43"/>
      <c r="AV8" s="43"/>
      <c r="AW8" s="43"/>
      <c r="AX8" s="43"/>
      <c r="AY8" s="43"/>
      <c r="AZ8" s="43"/>
      <c r="BA8" s="43"/>
      <c r="BB8" s="43">
        <f>データ!T6</f>
        <v>189.71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45.2</v>
      </c>
      <c r="J10" s="43"/>
      <c r="K10" s="43"/>
      <c r="L10" s="43"/>
      <c r="M10" s="43"/>
      <c r="N10" s="43"/>
      <c r="O10" s="43"/>
      <c r="P10" s="43">
        <f>データ!O6</f>
        <v>0.89</v>
      </c>
      <c r="Q10" s="43"/>
      <c r="R10" s="43"/>
      <c r="S10" s="43"/>
      <c r="T10" s="43"/>
      <c r="U10" s="43"/>
      <c r="V10" s="43"/>
      <c r="W10" s="43">
        <f>データ!P6</f>
        <v>91.77</v>
      </c>
      <c r="X10" s="43"/>
      <c r="Y10" s="43"/>
      <c r="Z10" s="43"/>
      <c r="AA10" s="43"/>
      <c r="AB10" s="43"/>
      <c r="AC10" s="43"/>
      <c r="AD10" s="47">
        <f>データ!Q6</f>
        <v>3024</v>
      </c>
      <c r="AE10" s="47"/>
      <c r="AF10" s="47"/>
      <c r="AG10" s="47"/>
      <c r="AH10" s="47"/>
      <c r="AI10" s="47"/>
      <c r="AJ10" s="47"/>
      <c r="AK10" s="2"/>
      <c r="AL10" s="47">
        <f>データ!U6</f>
        <v>1723</v>
      </c>
      <c r="AM10" s="47"/>
      <c r="AN10" s="47"/>
      <c r="AO10" s="47"/>
      <c r="AP10" s="47"/>
      <c r="AQ10" s="47"/>
      <c r="AR10" s="47"/>
      <c r="AS10" s="47"/>
      <c r="AT10" s="43">
        <f>データ!V6</f>
        <v>0.42</v>
      </c>
      <c r="AU10" s="43"/>
      <c r="AV10" s="43"/>
      <c r="AW10" s="43"/>
      <c r="AX10" s="43"/>
      <c r="AY10" s="43"/>
      <c r="AZ10" s="43"/>
      <c r="BA10" s="43"/>
      <c r="BB10" s="43">
        <f>データ!W6</f>
        <v>4102.38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352039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山口県　山口市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>
        <f t="shared" si="3"/>
        <v>45.2</v>
      </c>
      <c r="O6" s="32">
        <f t="shared" si="3"/>
        <v>0.89</v>
      </c>
      <c r="P6" s="32">
        <f t="shared" si="3"/>
        <v>91.77</v>
      </c>
      <c r="Q6" s="32">
        <f t="shared" si="3"/>
        <v>3024</v>
      </c>
      <c r="R6" s="32">
        <f t="shared" si="3"/>
        <v>194121</v>
      </c>
      <c r="S6" s="32">
        <f t="shared" si="3"/>
        <v>1023.23</v>
      </c>
      <c r="T6" s="32">
        <f t="shared" si="3"/>
        <v>189.71</v>
      </c>
      <c r="U6" s="32">
        <f t="shared" si="3"/>
        <v>1723</v>
      </c>
      <c r="V6" s="32">
        <f t="shared" si="3"/>
        <v>0.42</v>
      </c>
      <c r="W6" s="32">
        <f t="shared" si="3"/>
        <v>4102.38</v>
      </c>
      <c r="X6" s="33">
        <f>IF(X7="",NA(),X7)</f>
        <v>73.31</v>
      </c>
      <c r="Y6" s="33">
        <f t="shared" ref="Y6:AG6" si="4">IF(Y7="",NA(),Y7)</f>
        <v>77.36</v>
      </c>
      <c r="Z6" s="33">
        <f t="shared" si="4"/>
        <v>76.430000000000007</v>
      </c>
      <c r="AA6" s="33">
        <f t="shared" si="4"/>
        <v>84.68</v>
      </c>
      <c r="AB6" s="33">
        <f t="shared" si="4"/>
        <v>82</v>
      </c>
      <c r="AC6" s="33">
        <f t="shared" si="4"/>
        <v>93.66</v>
      </c>
      <c r="AD6" s="33">
        <f t="shared" si="4"/>
        <v>93.85</v>
      </c>
      <c r="AE6" s="33">
        <f t="shared" si="4"/>
        <v>95.59</v>
      </c>
      <c r="AF6" s="33">
        <f t="shared" si="4"/>
        <v>96.83</v>
      </c>
      <c r="AG6" s="33">
        <f t="shared" si="4"/>
        <v>98.32</v>
      </c>
      <c r="AH6" s="32" t="str">
        <f>IF(AH7="","",IF(AH7="-","【-】","【"&amp;SUBSTITUTE(TEXT(AH7,"#,##0.00"),"-","△")&amp;"】"))</f>
        <v>【100.36】</v>
      </c>
      <c r="AI6" s="33">
        <f>IF(AI7="",NA(),AI7)</f>
        <v>266.89</v>
      </c>
      <c r="AJ6" s="33">
        <f t="shared" ref="AJ6:AR6" si="5">IF(AJ7="",NA(),AJ7)</f>
        <v>301.51</v>
      </c>
      <c r="AK6" s="33">
        <f t="shared" si="5"/>
        <v>350.36</v>
      </c>
      <c r="AL6" s="33">
        <f t="shared" si="5"/>
        <v>424.77</v>
      </c>
      <c r="AM6" s="33">
        <f t="shared" si="5"/>
        <v>432.02</v>
      </c>
      <c r="AN6" s="33">
        <f t="shared" si="5"/>
        <v>143.69</v>
      </c>
      <c r="AO6" s="33">
        <f t="shared" si="5"/>
        <v>99.89</v>
      </c>
      <c r="AP6" s="33">
        <f t="shared" si="5"/>
        <v>137.81</v>
      </c>
      <c r="AQ6" s="33">
        <f t="shared" si="5"/>
        <v>172.52</v>
      </c>
      <c r="AR6" s="33">
        <f t="shared" si="5"/>
        <v>201.29</v>
      </c>
      <c r="AS6" s="32" t="str">
        <f>IF(AS7="","",IF(AS7="-","【-】","【"&amp;SUBSTITUTE(TEXT(AS7,"#,##0.00"),"-","△")&amp;"】"))</f>
        <v>【98.78】</v>
      </c>
      <c r="AT6" s="33">
        <f>IF(AT7="",NA(),AT7)</f>
        <v>203.92</v>
      </c>
      <c r="AU6" s="33">
        <f t="shared" ref="AU6:BC6" si="6">IF(AU7="",NA(),AU7)</f>
        <v>245.91</v>
      </c>
      <c r="AV6" s="33">
        <f t="shared" si="6"/>
        <v>336.88</v>
      </c>
      <c r="AW6" s="33">
        <f t="shared" si="6"/>
        <v>147.29</v>
      </c>
      <c r="AX6" s="33">
        <f t="shared" si="6"/>
        <v>121.99</v>
      </c>
      <c r="AY6" s="33">
        <f t="shared" si="6"/>
        <v>199.45</v>
      </c>
      <c r="AZ6" s="33">
        <f t="shared" si="6"/>
        <v>209.18</v>
      </c>
      <c r="BA6" s="33">
        <f t="shared" si="6"/>
        <v>189.4</v>
      </c>
      <c r="BB6" s="33">
        <f t="shared" si="6"/>
        <v>69.430000000000007</v>
      </c>
      <c r="BC6" s="33">
        <f t="shared" si="6"/>
        <v>81.19</v>
      </c>
      <c r="BD6" s="32" t="str">
        <f>IF(BD7="","",IF(BD7="-","【-】","【"&amp;SUBSTITUTE(TEXT(BD7,"#,##0.00"),"-","△")&amp;"】"))</f>
        <v>【58.70】</v>
      </c>
      <c r="BE6" s="33">
        <f>IF(BE7="",NA(),BE7)</f>
        <v>2844.64</v>
      </c>
      <c r="BF6" s="33">
        <f t="shared" ref="BF6:BN6" si="7">IF(BF7="",NA(),BF7)</f>
        <v>2560.38</v>
      </c>
      <c r="BG6" s="33">
        <f t="shared" si="7"/>
        <v>2346.46</v>
      </c>
      <c r="BH6" s="33">
        <f t="shared" si="7"/>
        <v>2535.9299999999998</v>
      </c>
      <c r="BI6" s="33">
        <f t="shared" si="7"/>
        <v>2261.6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5.85</v>
      </c>
      <c r="BQ6" s="33">
        <f t="shared" ref="BQ6:BY6" si="8">IF(BQ7="",NA(),BQ7)</f>
        <v>9.77</v>
      </c>
      <c r="BR6" s="33">
        <f t="shared" si="8"/>
        <v>12.21</v>
      </c>
      <c r="BS6" s="33">
        <f t="shared" si="8"/>
        <v>17.440000000000001</v>
      </c>
      <c r="BT6" s="33">
        <f t="shared" si="8"/>
        <v>19.78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2341.6799999999998</v>
      </c>
      <c r="CB6" s="33">
        <f t="shared" ref="CB6:CJ6" si="9">IF(CB7="",NA(),CB7)</f>
        <v>1435.27</v>
      </c>
      <c r="CC6" s="33">
        <f t="shared" si="9"/>
        <v>1146.54</v>
      </c>
      <c r="CD6" s="33">
        <f t="shared" si="9"/>
        <v>798.88</v>
      </c>
      <c r="CE6" s="33">
        <f t="shared" si="9"/>
        <v>725.21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2.84</v>
      </c>
      <c r="CM6" s="33">
        <f t="shared" ref="CM6:CU6" si="10">IF(CM7="",NA(),CM7)</f>
        <v>5.05</v>
      </c>
      <c r="CN6" s="33">
        <f t="shared" si="10"/>
        <v>7.68</v>
      </c>
      <c r="CO6" s="33">
        <f t="shared" si="10"/>
        <v>9.9600000000000009</v>
      </c>
      <c r="CP6" s="33">
        <f t="shared" si="10"/>
        <v>12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66.930000000000007</v>
      </c>
      <c r="CX6" s="33">
        <f t="shared" ref="CX6:DF6" si="11">IF(CX7="",NA(),CX7)</f>
        <v>70.540000000000006</v>
      </c>
      <c r="CY6" s="33">
        <f t="shared" si="11"/>
        <v>67.78</v>
      </c>
      <c r="CZ6" s="33">
        <f t="shared" si="11"/>
        <v>75.819999999999993</v>
      </c>
      <c r="DA6" s="33">
        <f t="shared" si="11"/>
        <v>80.959999999999994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3">
        <f>IF(DH7="",NA(),DH7)</f>
        <v>2.91</v>
      </c>
      <c r="DI6" s="33">
        <f t="shared" ref="DI6:DQ6" si="12">IF(DI7="",NA(),DI7)</f>
        <v>3.71</v>
      </c>
      <c r="DJ6" s="33">
        <f t="shared" si="12"/>
        <v>4.75</v>
      </c>
      <c r="DK6" s="33">
        <f t="shared" si="12"/>
        <v>10.49</v>
      </c>
      <c r="DL6" s="33">
        <f t="shared" si="12"/>
        <v>11.8</v>
      </c>
      <c r="DM6" s="33">
        <f t="shared" si="12"/>
        <v>7.58</v>
      </c>
      <c r="DN6" s="33">
        <f t="shared" si="12"/>
        <v>6.5</v>
      </c>
      <c r="DO6" s="33">
        <f t="shared" si="12"/>
        <v>6.66</v>
      </c>
      <c r="DP6" s="33">
        <f t="shared" si="12"/>
        <v>14.53</v>
      </c>
      <c r="DQ6" s="33">
        <f t="shared" si="12"/>
        <v>17.72</v>
      </c>
      <c r="DR6" s="32" t="str">
        <f>IF(DR7="","",IF(DR7="-","【-】","【"&amp;SUBSTITUTE(TEXT(DR7,"#,##0.00"),"-","△")&amp;"】"))</f>
        <v>【22.75】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【0.03】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7" s="34" customFormat="1">
      <c r="A7" s="26"/>
      <c r="B7" s="35">
        <v>2015</v>
      </c>
      <c r="C7" s="35">
        <v>352039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45.2</v>
      </c>
      <c r="O7" s="36">
        <v>0.89</v>
      </c>
      <c r="P7" s="36">
        <v>91.77</v>
      </c>
      <c r="Q7" s="36">
        <v>3024</v>
      </c>
      <c r="R7" s="36">
        <v>194121</v>
      </c>
      <c r="S7" s="36">
        <v>1023.23</v>
      </c>
      <c r="T7" s="36">
        <v>189.71</v>
      </c>
      <c r="U7" s="36">
        <v>1723</v>
      </c>
      <c r="V7" s="36">
        <v>0.42</v>
      </c>
      <c r="W7" s="36">
        <v>4102.38</v>
      </c>
      <c r="X7" s="36">
        <v>73.31</v>
      </c>
      <c r="Y7" s="36">
        <v>77.36</v>
      </c>
      <c r="Z7" s="36">
        <v>76.430000000000007</v>
      </c>
      <c r="AA7" s="36">
        <v>84.68</v>
      </c>
      <c r="AB7" s="36">
        <v>82</v>
      </c>
      <c r="AC7" s="36">
        <v>93.66</v>
      </c>
      <c r="AD7" s="36">
        <v>93.85</v>
      </c>
      <c r="AE7" s="36">
        <v>95.59</v>
      </c>
      <c r="AF7" s="36">
        <v>96.83</v>
      </c>
      <c r="AG7" s="36">
        <v>98.32</v>
      </c>
      <c r="AH7" s="36">
        <v>100.36</v>
      </c>
      <c r="AI7" s="36">
        <v>266.89</v>
      </c>
      <c r="AJ7" s="36">
        <v>301.51</v>
      </c>
      <c r="AK7" s="36">
        <v>350.36</v>
      </c>
      <c r="AL7" s="36">
        <v>424.77</v>
      </c>
      <c r="AM7" s="36">
        <v>432.02</v>
      </c>
      <c r="AN7" s="36">
        <v>143.69</v>
      </c>
      <c r="AO7" s="36">
        <v>99.89</v>
      </c>
      <c r="AP7" s="36">
        <v>137.81</v>
      </c>
      <c r="AQ7" s="36">
        <v>172.52</v>
      </c>
      <c r="AR7" s="36">
        <v>201.29</v>
      </c>
      <c r="AS7" s="36">
        <v>98.78</v>
      </c>
      <c r="AT7" s="36">
        <v>203.92</v>
      </c>
      <c r="AU7" s="36">
        <v>245.91</v>
      </c>
      <c r="AV7" s="36">
        <v>336.88</v>
      </c>
      <c r="AW7" s="36">
        <v>147.29</v>
      </c>
      <c r="AX7" s="36">
        <v>121.99</v>
      </c>
      <c r="AY7" s="36">
        <v>199.45</v>
      </c>
      <c r="AZ7" s="36">
        <v>209.18</v>
      </c>
      <c r="BA7" s="36">
        <v>189.4</v>
      </c>
      <c r="BB7" s="36">
        <v>69.430000000000007</v>
      </c>
      <c r="BC7" s="36">
        <v>81.19</v>
      </c>
      <c r="BD7" s="36">
        <v>58.7</v>
      </c>
      <c r="BE7" s="36">
        <v>2844.64</v>
      </c>
      <c r="BF7" s="36">
        <v>2560.38</v>
      </c>
      <c r="BG7" s="36">
        <v>2346.46</v>
      </c>
      <c r="BH7" s="36">
        <v>2535.9299999999998</v>
      </c>
      <c r="BI7" s="36">
        <v>2261.6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5.85</v>
      </c>
      <c r="BQ7" s="36">
        <v>9.77</v>
      </c>
      <c r="BR7" s="36">
        <v>12.21</v>
      </c>
      <c r="BS7" s="36">
        <v>17.440000000000001</v>
      </c>
      <c r="BT7" s="36">
        <v>19.78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2341.6799999999998</v>
      </c>
      <c r="CB7" s="36">
        <v>1435.27</v>
      </c>
      <c r="CC7" s="36">
        <v>1146.54</v>
      </c>
      <c r="CD7" s="36">
        <v>798.88</v>
      </c>
      <c r="CE7" s="36">
        <v>725.21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2.84</v>
      </c>
      <c r="CM7" s="36">
        <v>5.05</v>
      </c>
      <c r="CN7" s="36">
        <v>7.68</v>
      </c>
      <c r="CO7" s="36">
        <v>9.9600000000000009</v>
      </c>
      <c r="CP7" s="36">
        <v>12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66.930000000000007</v>
      </c>
      <c r="CX7" s="36">
        <v>70.540000000000006</v>
      </c>
      <c r="CY7" s="36">
        <v>67.78</v>
      </c>
      <c r="CZ7" s="36">
        <v>75.819999999999993</v>
      </c>
      <c r="DA7" s="36">
        <v>80.959999999999994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>
        <v>2.91</v>
      </c>
      <c r="DI7" s="36">
        <v>3.71</v>
      </c>
      <c r="DJ7" s="36">
        <v>4.75</v>
      </c>
      <c r="DK7" s="36">
        <v>10.49</v>
      </c>
      <c r="DL7" s="36">
        <v>11.8</v>
      </c>
      <c r="DM7" s="36">
        <v>7.58</v>
      </c>
      <c r="DN7" s="36">
        <v>6.5</v>
      </c>
      <c r="DO7" s="36">
        <v>6.66</v>
      </c>
      <c r="DP7" s="36">
        <v>14.53</v>
      </c>
      <c r="DQ7" s="36">
        <v>17.72</v>
      </c>
      <c r="DR7" s="36">
        <v>22.75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0.03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重枝　良知</cp:lastModifiedBy>
  <cp:lastPrinted>2017-02-21T02:05:23Z</cp:lastPrinted>
  <dcterms:created xsi:type="dcterms:W3CDTF">2017-02-08T02:39:59Z</dcterms:created>
  <dcterms:modified xsi:type="dcterms:W3CDTF">2017-02-21T02:05:28Z</dcterms:modified>
  <cp:category/>
</cp:coreProperties>
</file>