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<sst xmlns="http://schemas.openxmlformats.org/spreadsheetml/2006/main" count="220" uniqueCount="110">
  <si>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</si>
  <si>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</si>
  <si>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</si>
  <si>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</si>
  <si>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</si>
  <si>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</si>
  <si>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</si>
  <si>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</si>
  <si>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</si>
  <si>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</si>
  <si>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</si>
  <si>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</si>
  <si>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</si>
  <si>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</si>
  <si>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</si>
  <si>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</si>
  <si>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</si>
  <si>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</si>
  <si>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</si>
  <si>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</si>
  <si>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</si>
  <si>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</si>
  <si>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</si>
  <si>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</si>
  <si>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</si>
  <si>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</si>
  <si>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</si>
  <si>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</si>
  <si>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</si>
  <si>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</si>
  <si>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</si>
  <si>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</si>
  <si>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</si>
  <si>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</si>
  <si>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</si>
  <si>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</si>
  <si>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</si>
  <si>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</si>
  <si>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</si>
  <si>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</si>
  <si>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</si>
  <si>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</si>
  <si>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</si>
  <si>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</si>
  <si>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</si>
  <si>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</si>
  <si>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</si>
  <si>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</si>
  <si>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</si>
  <si>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</si>
  <si>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</si>
  <si>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</si>
  <si>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</si>
  <si>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</si>
  <si>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</si>
  <si>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</si>
  <si>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</si>
  <si>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</si>
  <si>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</si>
  <si>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</si>
  <si>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</si>
  <si>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</si>
  <si>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</si>
  <si>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</si>
  <si>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</si>
  <si>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</si>
  <si>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</si>
  <si>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</si>
  <si>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</si>
  <si>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</si>
  <si>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</si>
  <si>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</si>
  <si>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</si>
  <si>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</si>
  <si>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</si>
  <si>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</si>
  <si>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</si>
  <si>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</si>
  <si>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</si>
  <si>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</si>
  <si>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</si>
  <si>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</si>
  <si>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</si>
  <si>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</si>
  <si>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</si>
  <si>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</si>
  <si>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</si>
  <si>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</si>
  <si>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</si>
  <si>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</si>
  <si>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</si>
  <si>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</si>
  <si>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</si>
  <si>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</si>
  <si>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</si>
  <si>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</si>
  <si>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</si>
  <si>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</si>
  <si>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</si>
  <si>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</si>
  <si>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</si>
  <si>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</si>
  <si>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</si>
  <si>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</si>
  <si>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</si>
  <si>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</si>
  <si>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</si>
  <si>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経常収支比率は、類似団体平均値と比較すると低いが、100％を上回っており、経常収支は黒字である。
　累積欠損金は、発生していない。
　流動比率は、100％を下回っているものの、類似団体と比較すると高い。会計制度改正により25年度までは借入資本金とされていた建設改良費等に充てられた企業債等が流動負債に計上されたため67.87％となった。短期的な債務に対する支払能力という意味では、翌年度の使用料収入等が原資として予定されており問題ない。
　企業債残高対事業規模比率は、類似団体平均値と比較すると低くなっているが、料金収入に対し約9倍の企業債残高があることとなる。なお、27年度は26年度と比較して比率が約2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経費回収率は、100％を上回り、使用料で回収すべき経費は使用料で賄えている。
　汚水処理原価は、類似団体平均値と比較すると低く抑えられている。
　施設利用率は、類似団体平均値と比較すると高く71.48％となった。
　水洗化率は、類似団体平均値と同程度の数値である。</t>
    <rPh sb="1" eb="3">
      <t>ケイジョウ</t>
    </rPh>
    <rPh sb="3" eb="5">
      <t>シュウシ</t>
    </rPh>
    <rPh sb="5" eb="7">
      <t>ヒリツ</t>
    </rPh>
    <rPh sb="9" eb="11">
      <t>ルイジ</t>
    </rPh>
    <rPh sb="11" eb="13">
      <t>ダンタイ</t>
    </rPh>
    <rPh sb="13" eb="16">
      <t>ヘイキンチ</t>
    </rPh>
    <rPh sb="17" eb="19">
      <t>ヒカク</t>
    </rPh>
    <rPh sb="22" eb="23">
      <t>ヒク</t>
    </rPh>
    <rPh sb="31" eb="33">
      <t>ウワマワ</t>
    </rPh>
    <rPh sb="38" eb="40">
      <t>ケイジョウ</t>
    </rPh>
    <rPh sb="40" eb="42">
      <t>シュウシ</t>
    </rPh>
    <rPh sb="43" eb="45">
      <t>クロジ</t>
    </rPh>
    <rPh sb="51" eb="53">
      <t>ルイセキ</t>
    </rPh>
    <rPh sb="53" eb="56">
      <t>ケッソンキン</t>
    </rPh>
    <rPh sb="58" eb="60">
      <t>ハッセイ</t>
    </rPh>
    <rPh sb="68" eb="70">
      <t>リュウドウ</t>
    </rPh>
    <rPh sb="70" eb="72">
      <t>ヒリツ</t>
    </rPh>
    <rPh sb="79" eb="81">
      <t>シタマワ</t>
    </rPh>
    <rPh sb="89" eb="91">
      <t>ルイジ</t>
    </rPh>
    <rPh sb="91" eb="93">
      <t>ダンタイ</t>
    </rPh>
    <rPh sb="94" eb="96">
      <t>ヒカク</t>
    </rPh>
    <rPh sb="99" eb="100">
      <t>タカ</t>
    </rPh>
    <rPh sb="102" eb="104">
      <t>カイケイ</t>
    </rPh>
    <rPh sb="104" eb="106">
      <t>セイド</t>
    </rPh>
    <rPh sb="106" eb="108">
      <t>カイセイ</t>
    </rPh>
    <rPh sb="113" eb="115">
      <t>ネンド</t>
    </rPh>
    <rPh sb="118" eb="120">
      <t>カリイレ</t>
    </rPh>
    <rPh sb="120" eb="123">
      <t>シホンキン</t>
    </rPh>
    <rPh sb="129" eb="131">
      <t>ケンセツ</t>
    </rPh>
    <rPh sb="131" eb="133">
      <t>カイリョウ</t>
    </rPh>
    <rPh sb="133" eb="134">
      <t>ヒ</t>
    </rPh>
    <rPh sb="134" eb="135">
      <t>トウ</t>
    </rPh>
    <rPh sb="136" eb="137">
      <t>ア</t>
    </rPh>
    <rPh sb="141" eb="143">
      <t>キギョウ</t>
    </rPh>
    <rPh sb="143" eb="144">
      <t>サイ</t>
    </rPh>
    <rPh sb="144" eb="145">
      <t>トウ</t>
    </rPh>
    <rPh sb="146" eb="148">
      <t>リュウドウ</t>
    </rPh>
    <rPh sb="148" eb="150">
      <t>フサイ</t>
    </rPh>
    <rPh sb="151" eb="153">
      <t>ケイジョウ</t>
    </rPh>
    <rPh sb="169" eb="172">
      <t>タンキテキ</t>
    </rPh>
    <rPh sb="173" eb="175">
      <t>サイム</t>
    </rPh>
    <rPh sb="176" eb="177">
      <t>タイ</t>
    </rPh>
    <rPh sb="179" eb="181">
      <t>シハライ</t>
    </rPh>
    <rPh sb="181" eb="183">
      <t>ノウリョク</t>
    </rPh>
    <rPh sb="186" eb="188">
      <t>イミ</t>
    </rPh>
    <rPh sb="191" eb="194">
      <t>ヨクネンド</t>
    </rPh>
    <rPh sb="195" eb="198">
      <t>シヨウリョウ</t>
    </rPh>
    <rPh sb="198" eb="200">
      <t>シュウニュウ</t>
    </rPh>
    <rPh sb="200" eb="201">
      <t>トウ</t>
    </rPh>
    <rPh sb="202" eb="204">
      <t>ゲンシ</t>
    </rPh>
    <rPh sb="207" eb="209">
      <t>ヨテイ</t>
    </rPh>
    <rPh sb="214" eb="216">
      <t>モンダイ</t>
    </rPh>
    <rPh sb="221" eb="223">
      <t>キギョウ</t>
    </rPh>
    <rPh sb="223" eb="224">
      <t>サイ</t>
    </rPh>
    <rPh sb="224" eb="226">
      <t>ザンダカ</t>
    </rPh>
    <rPh sb="226" eb="227">
      <t>タイ</t>
    </rPh>
    <rPh sb="227" eb="229">
      <t>ジギョウ</t>
    </rPh>
    <rPh sb="229" eb="231">
      <t>キボ</t>
    </rPh>
    <rPh sb="231" eb="233">
      <t>ヒリツ</t>
    </rPh>
    <rPh sb="235" eb="237">
      <t>ルイジ</t>
    </rPh>
    <rPh sb="237" eb="239">
      <t>ダンタイ</t>
    </rPh>
    <rPh sb="239" eb="242">
      <t>ヘイキンチ</t>
    </rPh>
    <rPh sb="243" eb="245">
      <t>ヒカク</t>
    </rPh>
    <rPh sb="248" eb="249">
      <t>ヒク</t>
    </rPh>
    <rPh sb="257" eb="259">
      <t>リョウキン</t>
    </rPh>
    <rPh sb="259" eb="261">
      <t>シュウニュウ</t>
    </rPh>
    <rPh sb="262" eb="263">
      <t>タイ</t>
    </rPh>
    <rPh sb="264" eb="265">
      <t>ヤク</t>
    </rPh>
    <rPh sb="266" eb="267">
      <t>バイ</t>
    </rPh>
    <rPh sb="268" eb="270">
      <t>キギョウ</t>
    </rPh>
    <rPh sb="270" eb="271">
      <t>サイ</t>
    </rPh>
    <rPh sb="271" eb="273">
      <t>ザンダカ</t>
    </rPh>
    <rPh sb="323" eb="325">
      <t>キギョウ</t>
    </rPh>
    <rPh sb="325" eb="326">
      <t>サイ</t>
    </rPh>
    <rPh sb="326" eb="328">
      <t>ザンダカ</t>
    </rPh>
    <rPh sb="330" eb="332">
      <t>コウジョ</t>
    </rPh>
    <rPh sb="335" eb="337">
      <t>イッパン</t>
    </rPh>
    <rPh sb="337" eb="339">
      <t>カイケイ</t>
    </rPh>
    <rPh sb="340" eb="342">
      <t>フタン</t>
    </rPh>
    <rPh sb="432" eb="434">
      <t>ケイヒ</t>
    </rPh>
    <rPh sb="434" eb="436">
      <t>カイシュウ</t>
    </rPh>
    <rPh sb="436" eb="437">
      <t>リツ</t>
    </rPh>
    <rPh sb="444" eb="446">
      <t>ウワマワ</t>
    </rPh>
    <rPh sb="448" eb="451">
      <t>シヨウリョウ</t>
    </rPh>
    <rPh sb="452" eb="454">
      <t>カイシュウ</t>
    </rPh>
    <rPh sb="457" eb="459">
      <t>ケイヒ</t>
    </rPh>
    <rPh sb="460" eb="463">
      <t>シヨウリョウ</t>
    </rPh>
    <rPh sb="464" eb="465">
      <t>マカナ</t>
    </rPh>
    <rPh sb="472" eb="474">
      <t>オスイ</t>
    </rPh>
    <rPh sb="474" eb="476">
      <t>ショリ</t>
    </rPh>
    <rPh sb="476" eb="478">
      <t>ゲンカ</t>
    </rPh>
    <rPh sb="480" eb="482">
      <t>ルイジ</t>
    </rPh>
    <rPh sb="482" eb="484">
      <t>ダンタイ</t>
    </rPh>
    <rPh sb="484" eb="487">
      <t>ヘイキンチ</t>
    </rPh>
    <rPh sb="488" eb="490">
      <t>ヒカク</t>
    </rPh>
    <rPh sb="493" eb="494">
      <t>ヒク</t>
    </rPh>
    <rPh sb="495" eb="496">
      <t>オサ</t>
    </rPh>
    <rPh sb="505" eb="507">
      <t>シセツ</t>
    </rPh>
    <rPh sb="507" eb="510">
      <t>リヨウリツ</t>
    </rPh>
    <rPh sb="512" eb="514">
      <t>ルイジ</t>
    </rPh>
    <rPh sb="514" eb="516">
      <t>ダンタイ</t>
    </rPh>
    <rPh sb="516" eb="519">
      <t>ヘイキンチ</t>
    </rPh>
    <rPh sb="520" eb="522">
      <t>ヒカク</t>
    </rPh>
    <rPh sb="525" eb="526">
      <t>タカ</t>
    </rPh>
    <rPh sb="540" eb="543">
      <t>スイセンカ</t>
    </rPh>
    <rPh sb="543" eb="544">
      <t>リツ</t>
    </rPh>
    <rPh sb="546" eb="548">
      <t>ルイジ</t>
    </rPh>
    <rPh sb="548" eb="550">
      <t>ダンタイ</t>
    </rPh>
    <rPh sb="550" eb="553">
      <t>ヘイキンチ</t>
    </rPh>
    <rPh sb="554" eb="557">
      <t>ドウテイド</t>
    </rPh>
    <rPh sb="558" eb="560">
      <t>スウチ</t>
    </rPh>
    <phoneticPr fontId="4"/>
  </si>
  <si>
    <t>　有形固定資産減価償却率は、類似団体と比較すると低い。しかしながら、企業会計へ23年度に移行した際、減価償却が終わっていない部分のみを固定資産に計上したことが影響しており、必ずしも類似団体に比べて施設の老朽化が進んでいないということではない。
　管渠老朽化率は、類似団体平均値と比較すると高い。本市では、古い施設が昭和41年に供用を開始しており、今後も法定耐用年数を経過した管渠延長が増加することとなる。
　管渠改善率は、類似団体平均値と比較すると低い。長寿命化の調査結果により管渠改善を行っており、マンホール蓋の改修なども含め優先順位をつけて実施しているが、管路の総延長も長いため、改善率には反映されにくい。</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5">
      <t>ヒク</t>
    </rPh>
    <rPh sb="34" eb="36">
      <t>キギョウ</t>
    </rPh>
    <rPh sb="36" eb="38">
      <t>カイケイ</t>
    </rPh>
    <rPh sb="41" eb="43">
      <t>ネンド</t>
    </rPh>
    <rPh sb="44" eb="46">
      <t>イコウ</t>
    </rPh>
    <rPh sb="48" eb="49">
      <t>サイ</t>
    </rPh>
    <rPh sb="50" eb="52">
      <t>ゲンカ</t>
    </rPh>
    <rPh sb="52" eb="54">
      <t>ショウキャク</t>
    </rPh>
    <rPh sb="55" eb="56">
      <t>オ</t>
    </rPh>
    <rPh sb="62" eb="64">
      <t>ブブン</t>
    </rPh>
    <rPh sb="67" eb="69">
      <t>コテイ</t>
    </rPh>
    <rPh sb="69" eb="71">
      <t>シサン</t>
    </rPh>
    <rPh sb="72" eb="74">
      <t>ケイジョウ</t>
    </rPh>
    <rPh sb="79" eb="81">
      <t>エイキョウ</t>
    </rPh>
    <rPh sb="86" eb="87">
      <t>カナラ</t>
    </rPh>
    <rPh sb="90" eb="92">
      <t>ルイジ</t>
    </rPh>
    <rPh sb="92" eb="94">
      <t>ダンタイ</t>
    </rPh>
    <rPh sb="95" eb="96">
      <t>クラ</t>
    </rPh>
    <rPh sb="98" eb="100">
      <t>シセツ</t>
    </rPh>
    <rPh sb="101" eb="104">
      <t>ロウキュウカ</t>
    </rPh>
    <rPh sb="105" eb="106">
      <t>スス</t>
    </rPh>
    <rPh sb="123" eb="125">
      <t>カンキョ</t>
    </rPh>
    <rPh sb="125" eb="128">
      <t>ロウキュウカ</t>
    </rPh>
    <rPh sb="128" eb="129">
      <t>リツ</t>
    </rPh>
    <rPh sb="131" eb="133">
      <t>ルイジ</t>
    </rPh>
    <rPh sb="133" eb="135">
      <t>ダンタイ</t>
    </rPh>
    <rPh sb="135" eb="138">
      <t>ヘイキンチ</t>
    </rPh>
    <rPh sb="139" eb="141">
      <t>ヒカク</t>
    </rPh>
    <rPh sb="144" eb="145">
      <t>タカ</t>
    </rPh>
    <rPh sb="280" eb="282">
      <t>カンロ</t>
    </rPh>
    <rPh sb="283" eb="286">
      <t>ソウエンチョウ</t>
    </rPh>
    <rPh sb="287" eb="288">
      <t>ナガ</t>
    </rPh>
    <rPh sb="292" eb="294">
      <t>カイゼン</t>
    </rPh>
    <rPh sb="294" eb="295">
      <t>リツ</t>
    </rPh>
    <rPh sb="297" eb="299">
      <t>ハンエイ</t>
    </rPh>
    <phoneticPr fontId="4"/>
  </si>
  <si>
    <t>　現状における経営状態については、経常収支は黒字で推移しており、流動比率等の指標についても類似団体と比較して良好な状態である。
　しかしながら、管渠老朽化率にも見られるように、施設の老朽化が進んできており、点検・診断・改築更新を体系的に捉えたストックマネジメント計画等を作成し、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2" eb="24">
      <t>クロジ</t>
    </rPh>
    <rPh sb="25" eb="27">
      <t>スイイ</t>
    </rPh>
    <rPh sb="32" eb="34">
      <t>リュウドウ</t>
    </rPh>
    <rPh sb="34" eb="36">
      <t>ヒリツ</t>
    </rPh>
    <rPh sb="36" eb="37">
      <t>トウ</t>
    </rPh>
    <rPh sb="38" eb="40">
      <t>シヒョウ</t>
    </rPh>
    <rPh sb="45" eb="47">
      <t>ルイジ</t>
    </rPh>
    <rPh sb="47" eb="49">
      <t>ダンタイ</t>
    </rPh>
    <rPh sb="50" eb="52">
      <t>ヒカク</t>
    </rPh>
    <rPh sb="54" eb="56">
      <t>リョウコウ</t>
    </rPh>
    <rPh sb="57" eb="59">
      <t>ジョウタイ</t>
    </rPh>
    <rPh sb="72" eb="74">
      <t>カンキョ</t>
    </rPh>
    <rPh sb="74" eb="77">
      <t>ロウキュウカ</t>
    </rPh>
    <rPh sb="77" eb="78">
      <t>リツ</t>
    </rPh>
    <rPh sb="80" eb="81">
      <t>ミ</t>
    </rPh>
    <rPh sb="88" eb="90">
      <t>シセツ</t>
    </rPh>
    <rPh sb="91" eb="94">
      <t>ロウキュウカ</t>
    </rPh>
    <rPh sb="95" eb="96">
      <t>スス</t>
    </rPh>
    <rPh sb="103" eb="105">
      <t>テンケン</t>
    </rPh>
    <rPh sb="106" eb="108">
      <t>シンダン</t>
    </rPh>
    <rPh sb="109" eb="111">
      <t>カイチク</t>
    </rPh>
    <rPh sb="111" eb="113">
      <t>コウシン</t>
    </rPh>
    <rPh sb="114" eb="117">
      <t>タイケイテキ</t>
    </rPh>
    <rPh sb="118" eb="119">
      <t>トラ</t>
    </rPh>
    <rPh sb="131" eb="133">
      <t>ケイカク</t>
    </rPh>
    <rPh sb="133" eb="134">
      <t>トウ</t>
    </rPh>
    <rPh sb="135" eb="137">
      <t>サクセイ</t>
    </rPh>
    <rPh sb="139" eb="141">
      <t>シセツ</t>
    </rPh>
    <rPh sb="142" eb="143">
      <t>チョウ</t>
    </rPh>
    <rPh sb="143" eb="146">
      <t>ジュミョウカ</t>
    </rPh>
    <rPh sb="147" eb="150">
      <t>タイシンカ</t>
    </rPh>
    <rPh sb="151" eb="152">
      <t>スス</t>
    </rPh>
    <rPh sb="154" eb="156">
      <t>ヒツヨウ</t>
    </rPh>
    <rPh sb="165" eb="167">
      <t>キギョウ</t>
    </rPh>
    <rPh sb="167" eb="168">
      <t>サイ</t>
    </rPh>
    <rPh sb="168" eb="170">
      <t>ザンダカ</t>
    </rPh>
    <rPh sb="176" eb="179">
      <t>ハッコウガク</t>
    </rPh>
    <rPh sb="180" eb="182">
      <t>ヨクセイ</t>
    </rPh>
    <rPh sb="183" eb="185">
      <t>カイチク</t>
    </rPh>
    <rPh sb="185" eb="187">
      <t>シセツ</t>
    </rPh>
    <rPh sb="188" eb="190">
      <t>タイヨウ</t>
    </rPh>
    <rPh sb="190" eb="192">
      <t>ネンスウ</t>
    </rPh>
    <rPh sb="193" eb="194">
      <t>オウ</t>
    </rPh>
    <rPh sb="196" eb="198">
      <t>テキセツ</t>
    </rPh>
    <rPh sb="199" eb="201">
      <t>カリイレ</t>
    </rPh>
    <rPh sb="201" eb="203">
      <t>ネンスウ</t>
    </rPh>
    <rPh sb="204" eb="206">
      <t>セッテイ</t>
    </rPh>
    <rPh sb="211" eb="214">
      <t>ケイカクテキ</t>
    </rPh>
    <rPh sb="215" eb="217">
      <t>サクゲン</t>
    </rPh>
    <rPh sb="218" eb="219">
      <t>ツト</t>
    </rPh>
    <rPh sb="221" eb="223">
      <t>ケイエイ</t>
    </rPh>
    <rPh sb="224" eb="227">
      <t>アンテイカ</t>
    </rPh>
    <rPh sb="228" eb="22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</si>
</sst>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0.03</c:v>
                </c:pt>
                <c:pt idx="1">
                  <c:v>0</c:v>
                </c:pt>
                <c:pt idx="2">
                  <c:v>0</c:v>
                </c:pt>
                <c:pt idx="3" formatCode="#,##0.00;&quot;△&quot;#,##0.00;&quot;-&quot;">
                  <c:v>0.03</c:v>
                </c:pt>
                <c:pt idx="4" formatCode="#,##0.00;&quot;△&quot;#,##0.00;&quot;-&quot;">
                  <c:v>0.02</c:v>
                </c:pt>
              </c:numCache>
            </c:numRef>
          </c:val>
          <c:extLst xmlns:c16r2="http://schemas.microsoft.com/office/drawing/2015/06/chart">
            <c:ext xmlns:c16="http://schemas.microsoft.com/office/drawing/2014/chart" uri="{C3380CC4-5D6E-409C-BE32-E72D297353CC}">
              <c16:uniqueId val="{00000000-C80E-4CCB-89C3-C498B59580C7}"/>
            </c:ext>
          </c:extLst>
        </c:ser>
        <c:dLbls>
          <c:showLegendKey val="0"/>
          <c:showVal val="0"/>
          <c:showCatName val="0"/>
          <c:showSerName val="0"/>
          <c:showPercent val="0"/>
          <c:showBubbleSize val="0"/>
        </c:dLbls>
        <c:gapWidth val="150"/>
        <c:axId val="89206144"/>
        <c:axId val="892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extLst xmlns:c16r2="http://schemas.microsoft.com/office/drawing/2015/06/chart">
            <c:ext xmlns:c16="http://schemas.microsoft.com/office/drawing/2014/chart" uri="{C3380CC4-5D6E-409C-BE32-E72D297353CC}">
              <c16:uniqueId val="{00000001-C80E-4CCB-89C3-C498B59580C7}"/>
            </c:ext>
          </c:extLst>
        </c:ser>
        <c:dLbls>
          <c:showLegendKey val="0"/>
          <c:showVal val="0"/>
          <c:showCatName val="0"/>
          <c:showSerName val="0"/>
          <c:showPercent val="0"/>
          <c:showBubbleSize val="0"/>
        </c:dLbls>
        <c:marker val="1"/>
        <c:smooth val="0"/>
        <c:axId val="89206144"/>
        <c:axId val="89208320"/>
      </c:lineChart>
      <c:dateAx>
        <c:axId val="89206144"/>
        <c:scaling>
          <c:orientation val="minMax"/>
        </c:scaling>
        <c:delete val="1"/>
        <c:axPos val="b"/>
        <c:numFmt formatCode="ge" sourceLinked="1"/>
        <c:majorTickMark val="none"/>
        <c:minorTickMark val="none"/>
        <c:tickLblPos val="none"/>
        <c:crossAx val="89208320"/>
        <c:crosses val="autoZero"/>
        <c:auto val="1"/>
        <c:lblOffset val="100"/>
        <c:baseTimeUnit val="years"/>
      </c:dateAx>
      <c:valAx>
        <c:axId val="89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70.540000000000006</c:v>
                </c:pt>
                <c:pt idx="1">
                  <c:v>73.61</c:v>
                </c:pt>
                <c:pt idx="2">
                  <c:v>72.17</c:v>
                </c:pt>
                <c:pt idx="3">
                  <c:v>69.290000000000006</c:v>
                </c:pt>
                <c:pt idx="4">
                  <c:v>71.48</c:v>
                </c:pt>
              </c:numCache>
            </c:numRef>
          </c:val>
          <c:extLst xmlns:c16r2="http://schemas.microsoft.com/office/drawing/2015/06/chart">
            <c:ext xmlns:c16="http://schemas.microsoft.com/office/drawing/2014/chart" uri="{C3380CC4-5D6E-409C-BE32-E72D297353CC}">
              <c16:uniqueId val="{00000000-DFED-45E3-B3CA-65B694EC7DA7}"/>
            </c:ext>
          </c:extLst>
        </c:ser>
        <c:dLbls>
          <c:showLegendKey val="0"/>
          <c:showVal val="0"/>
          <c:showCatName val="0"/>
          <c:showSerName val="0"/>
          <c:showPercent val="0"/>
          <c:showBubbleSize val="0"/>
        </c:dLbls>
        <c:gapWidth val="150"/>
        <c:axId val="93318144"/>
        <c:axId val="93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extLst xmlns:c16r2="http://schemas.microsoft.com/office/drawing/2015/06/chart">
            <c:ext xmlns:c16="http://schemas.microsoft.com/office/drawing/2014/chart" uri="{C3380CC4-5D6E-409C-BE32-E72D297353CC}">
              <c16:uniqueId val="{00000001-DFED-45E3-B3CA-65B694EC7DA7}"/>
            </c:ext>
          </c:extLst>
        </c:ser>
        <c:dLbls>
          <c:showLegendKey val="0"/>
          <c:showVal val="0"/>
          <c:showCatName val="0"/>
          <c:showSerName val="0"/>
          <c:showPercent val="0"/>
          <c:showBubbleSize val="0"/>
        </c:dLbls>
        <c:marker val="1"/>
        <c:smooth val="0"/>
        <c:axId val="93318144"/>
        <c:axId val="93320320"/>
      </c:lineChart>
      <c:dateAx>
        <c:axId val="93318144"/>
        <c:scaling>
          <c:orientation val="minMax"/>
        </c:scaling>
        <c:delete val="1"/>
        <c:axPos val="b"/>
        <c:numFmt formatCode="ge" sourceLinked="1"/>
        <c:majorTickMark val="none"/>
        <c:minorTickMark val="none"/>
        <c:tickLblPos val="none"/>
        <c:crossAx val="93320320"/>
        <c:crosses val="autoZero"/>
        <c:auto val="1"/>
        <c:lblOffset val="100"/>
        <c:baseTimeUnit val="years"/>
      </c:dateAx>
      <c:valAx>
        <c:axId val="93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95.3</c:v>
                </c:pt>
                <c:pt idx="1">
                  <c:v>95.41</c:v>
                </c:pt>
                <c:pt idx="2">
                  <c:v>95.33</c:v>
                </c:pt>
                <c:pt idx="3">
                  <c:v>94.19</c:v>
                </c:pt>
                <c:pt idx="4">
                  <c:v>94.33</c:v>
                </c:pt>
              </c:numCache>
            </c:numRef>
          </c:val>
          <c:extLst xmlns:c16r2="http://schemas.microsoft.com/office/drawing/2015/06/chart">
            <c:ext xmlns:c16="http://schemas.microsoft.com/office/drawing/2014/chart" uri="{C3380CC4-5D6E-409C-BE32-E72D297353CC}">
              <c16:uniqueId val="{00000000-47A1-40E1-87E9-11F8B8D97378}"/>
            </c:ext>
          </c:extLst>
        </c:ser>
        <c:dLbls>
          <c:showLegendKey val="0"/>
          <c:showVal val="0"/>
          <c:showCatName val="0"/>
          <c:showSerName val="0"/>
          <c:showPercent val="0"/>
          <c:showBubbleSize val="0"/>
        </c:dLbls>
        <c:gapWidth val="150"/>
        <c:axId val="99724672"/>
        <c:axId val="997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extLst xmlns:c16r2="http://schemas.microsoft.com/office/drawing/2015/06/chart">
            <c:ext xmlns:c16="http://schemas.microsoft.com/office/drawing/2014/chart" uri="{C3380CC4-5D6E-409C-BE32-E72D297353CC}">
              <c16:uniqueId val="{00000001-47A1-40E1-87E9-11F8B8D97378}"/>
            </c:ext>
          </c:extLst>
        </c:ser>
        <c:dLbls>
          <c:showLegendKey val="0"/>
          <c:showVal val="0"/>
          <c:showCatName val="0"/>
          <c:showSerName val="0"/>
          <c:showPercent val="0"/>
          <c:showBubbleSize val="0"/>
        </c:dLbls>
        <c:marker val="1"/>
        <c:smooth val="0"/>
        <c:axId val="99724672"/>
        <c:axId val="99735040"/>
      </c:lineChart>
      <c:dateAx>
        <c:axId val="99724672"/>
        <c:scaling>
          <c:orientation val="minMax"/>
        </c:scaling>
        <c:delete val="1"/>
        <c:axPos val="b"/>
        <c:numFmt formatCode="ge" sourceLinked="1"/>
        <c:majorTickMark val="none"/>
        <c:minorTickMark val="none"/>
        <c:tickLblPos val="none"/>
        <c:crossAx val="99735040"/>
        <c:crosses val="autoZero"/>
        <c:auto val="1"/>
        <c:lblOffset val="100"/>
        <c:baseTimeUnit val="years"/>
      </c:dateAx>
      <c:valAx>
        <c:axId val="997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102.45</c:v>
                </c:pt>
                <c:pt idx="1">
                  <c:v>104.01</c:v>
                </c:pt>
                <c:pt idx="2">
                  <c:v>105.71</c:v>
                </c:pt>
                <c:pt idx="3">
                  <c:v>102.69</c:v>
                </c:pt>
                <c:pt idx="4">
                  <c:v>104.13</c:v>
                </c:pt>
              </c:numCache>
            </c:numRef>
          </c:val>
          <c:extLst xmlns:c16r2="http://schemas.microsoft.com/office/drawing/2015/06/chart">
            <c:ext xmlns:c16="http://schemas.microsoft.com/office/drawing/2014/chart" uri="{C3380CC4-5D6E-409C-BE32-E72D297353CC}">
              <c16:uniqueId val="{00000000-0FA2-44A8-B823-E01FED8C9843}"/>
            </c:ext>
          </c:extLst>
        </c:ser>
        <c:dLbls>
          <c:showLegendKey val="0"/>
          <c:showVal val="0"/>
          <c:showCatName val="0"/>
          <c:showSerName val="0"/>
          <c:showPercent val="0"/>
          <c:showBubbleSize val="0"/>
        </c:dLbls>
        <c:gapWidth val="150"/>
        <c:axId val="89251840"/>
        <c:axId val="89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extLst xmlns:c16r2="http://schemas.microsoft.com/office/drawing/2015/06/chart">
            <c:ext xmlns:c16="http://schemas.microsoft.com/office/drawing/2014/chart" uri="{C3380CC4-5D6E-409C-BE32-E72D297353CC}">
              <c16:uniqueId val="{00000001-0FA2-44A8-B823-E01FED8C9843}"/>
            </c:ext>
          </c:extLst>
        </c:ser>
        <c:dLbls>
          <c:showLegendKey val="0"/>
          <c:showVal val="0"/>
          <c:showCatName val="0"/>
          <c:showSerName val="0"/>
          <c:showPercent val="0"/>
          <c:showBubbleSize val="0"/>
        </c:dLbls>
        <c:marker val="1"/>
        <c:smooth val="0"/>
        <c:axId val="89251840"/>
        <c:axId val="89253760"/>
      </c:lineChart>
      <c:dateAx>
        <c:axId val="89251840"/>
        <c:scaling>
          <c:orientation val="minMax"/>
        </c:scaling>
        <c:delete val="1"/>
        <c:axPos val="b"/>
        <c:numFmt formatCode="ge" sourceLinked="1"/>
        <c:majorTickMark val="none"/>
        <c:minorTickMark val="none"/>
        <c:tickLblPos val="none"/>
        <c:crossAx val="89253760"/>
        <c:crosses val="autoZero"/>
        <c:auto val="1"/>
        <c:lblOffset val="100"/>
        <c:baseTimeUnit val="years"/>
      </c:dateAx>
      <c:valAx>
        <c:axId val="89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2.2999999999999998</c:v>
                </c:pt>
                <c:pt idx="1">
                  <c:v>4.42</c:v>
                </c:pt>
                <c:pt idx="2">
                  <c:v>6.4</c:v>
                </c:pt>
                <c:pt idx="3">
                  <c:v>13.7</c:v>
                </c:pt>
                <c:pt idx="4">
                  <c:v>16.920000000000002</c:v>
                </c:pt>
              </c:numCache>
            </c:numRef>
          </c:val>
          <c:extLst xmlns:c16r2="http://schemas.microsoft.com/office/drawing/2015/06/chart">
            <c:ext xmlns:c16="http://schemas.microsoft.com/office/drawing/2014/chart" uri="{C3380CC4-5D6E-409C-BE32-E72D297353CC}">
              <c16:uniqueId val="{00000000-AAFD-4268-9647-C92248D2D24D}"/>
            </c:ext>
          </c:extLst>
        </c:ser>
        <c:dLbls>
          <c:showLegendKey val="0"/>
          <c:showVal val="0"/>
          <c:showCatName val="0"/>
          <c:showSerName val="0"/>
          <c:showPercent val="0"/>
          <c:showBubbleSize val="0"/>
        </c:dLbls>
        <c:gapWidth val="150"/>
        <c:axId val="90349952"/>
        <c:axId val="90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extLst xmlns:c16r2="http://schemas.microsoft.com/office/drawing/2015/06/chart">
            <c:ext xmlns:c16="http://schemas.microsoft.com/office/drawing/2014/chart" uri="{C3380CC4-5D6E-409C-BE32-E72D297353CC}">
              <c16:uniqueId val="{00000001-AAFD-4268-9647-C92248D2D24D}"/>
            </c:ext>
          </c:extLst>
        </c:ser>
        <c:dLbls>
          <c:showLegendKey val="0"/>
          <c:showVal val="0"/>
          <c:showCatName val="0"/>
          <c:showSerName val="0"/>
          <c:showPercent val="0"/>
          <c:showBubbleSize val="0"/>
        </c:dLbls>
        <c:marker val="1"/>
        <c:smooth val="0"/>
        <c:axId val="90349952"/>
        <c:axId val="90351872"/>
      </c:lineChart>
      <c:dateAx>
        <c:axId val="90349952"/>
        <c:scaling>
          <c:orientation val="minMax"/>
        </c:scaling>
        <c:delete val="1"/>
        <c:axPos val="b"/>
        <c:numFmt formatCode="ge" sourceLinked="1"/>
        <c:majorTickMark val="none"/>
        <c:minorTickMark val="none"/>
        <c:tickLblPos val="none"/>
        <c:crossAx val="90351872"/>
        <c:crosses val="autoZero"/>
        <c:auto val="1"/>
        <c:lblOffset val="100"/>
        <c:baseTimeUnit val="years"/>
      </c:dateAx>
      <c:valAx>
        <c:axId val="90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5.95</c:v>
                </c:pt>
                <c:pt idx="1">
                  <c:v>7.14</c:v>
                </c:pt>
                <c:pt idx="2">
                  <c:v>7.57</c:v>
                </c:pt>
                <c:pt idx="3">
                  <c:v>8.16</c:v>
                </c:pt>
                <c:pt idx="4">
                  <c:v>9.43</c:v>
                </c:pt>
              </c:numCache>
            </c:numRef>
          </c:val>
          <c:extLst xmlns:c16r2="http://schemas.microsoft.com/office/drawing/2015/06/chart">
            <c:ext xmlns:c16="http://schemas.microsoft.com/office/drawing/2014/chart" uri="{C3380CC4-5D6E-409C-BE32-E72D297353CC}">
              <c16:uniqueId val="{00000000-4B26-4919-A4F6-17C089C8574D}"/>
            </c:ext>
          </c:extLst>
        </c:ser>
        <c:dLbls>
          <c:showLegendKey val="0"/>
          <c:showVal val="0"/>
          <c:showCatName val="0"/>
          <c:showSerName val="0"/>
          <c:showPercent val="0"/>
          <c:showBubbleSize val="0"/>
        </c:dLbls>
        <c:gapWidth val="150"/>
        <c:axId val="99640064"/>
        <c:axId val="996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extLst xmlns:c16r2="http://schemas.microsoft.com/office/drawing/2015/06/chart">
            <c:ext xmlns:c16="http://schemas.microsoft.com/office/drawing/2014/chart" uri="{C3380CC4-5D6E-409C-BE32-E72D297353CC}">
              <c16:uniqueId val="{00000001-4B26-4919-A4F6-17C089C8574D}"/>
            </c:ext>
          </c:extLst>
        </c:ser>
        <c:dLbls>
          <c:showLegendKey val="0"/>
          <c:showVal val="0"/>
          <c:showCatName val="0"/>
          <c:showSerName val="0"/>
          <c:showPercent val="0"/>
          <c:showBubbleSize val="0"/>
        </c:dLbls>
        <c:marker val="1"/>
        <c:smooth val="0"/>
        <c:axId val="99640064"/>
        <c:axId val="99641984"/>
      </c:lineChart>
      <c:dateAx>
        <c:axId val="99640064"/>
        <c:scaling>
          <c:orientation val="minMax"/>
        </c:scaling>
        <c:delete val="1"/>
        <c:axPos val="b"/>
        <c:numFmt formatCode="ge" sourceLinked="1"/>
        <c:majorTickMark val="none"/>
        <c:minorTickMark val="none"/>
        <c:tickLblPos val="none"/>
        <c:crossAx val="99641984"/>
        <c:crosses val="autoZero"/>
        <c:auto val="1"/>
        <c:lblOffset val="100"/>
        <c:baseTimeUnit val="years"/>
      </c:dateAx>
      <c:valAx>
        <c:axId val="996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CC-40C6-A52D-D28749D3B003}"/>
            </c:ext>
          </c:extLst>
        </c:ser>
        <c:dLbls>
          <c:showLegendKey val="0"/>
          <c:showVal val="0"/>
          <c:showCatName val="0"/>
          <c:showSerName val="0"/>
          <c:showPercent val="0"/>
          <c:showBubbleSize val="0"/>
        </c:dLbls>
        <c:gapWidth val="150"/>
        <c:axId val="99678464"/>
        <c:axId val="930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extLst xmlns:c16r2="http://schemas.microsoft.com/office/drawing/2015/06/chart">
            <c:ext xmlns:c16="http://schemas.microsoft.com/office/drawing/2014/chart" uri="{C3380CC4-5D6E-409C-BE32-E72D297353CC}">
              <c16:uniqueId val="{00000001-0FCC-40C6-A52D-D28749D3B003}"/>
            </c:ext>
          </c:extLst>
        </c:ser>
        <c:dLbls>
          <c:showLegendKey val="0"/>
          <c:showVal val="0"/>
          <c:showCatName val="0"/>
          <c:showSerName val="0"/>
          <c:showPercent val="0"/>
          <c:showBubbleSize val="0"/>
        </c:dLbls>
        <c:marker val="1"/>
        <c:smooth val="0"/>
        <c:axId val="99678464"/>
        <c:axId val="93073408"/>
      </c:lineChart>
      <c:dateAx>
        <c:axId val="99678464"/>
        <c:scaling>
          <c:orientation val="minMax"/>
        </c:scaling>
        <c:delete val="1"/>
        <c:axPos val="b"/>
        <c:numFmt formatCode="ge" sourceLinked="1"/>
        <c:majorTickMark val="none"/>
        <c:minorTickMark val="none"/>
        <c:tickLblPos val="none"/>
        <c:crossAx val="93073408"/>
        <c:crosses val="autoZero"/>
        <c:auto val="1"/>
        <c:lblOffset val="100"/>
        <c:baseTimeUnit val="years"/>
      </c:dateAx>
      <c:valAx>
        <c:axId val="930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193.03</c:v>
                </c:pt>
                <c:pt idx="1">
                  <c:v>140.11000000000001</c:v>
                </c:pt>
                <c:pt idx="2">
                  <c:v>244.65</c:v>
                </c:pt>
                <c:pt idx="3">
                  <c:v>54.85</c:v>
                </c:pt>
                <c:pt idx="4">
                  <c:v>67.87</c:v>
                </c:pt>
              </c:numCache>
            </c:numRef>
          </c:val>
          <c:extLst xmlns:c16r2="http://schemas.microsoft.com/office/drawing/2015/06/chart">
            <c:ext xmlns:c16="http://schemas.microsoft.com/office/drawing/2014/chart" uri="{C3380CC4-5D6E-409C-BE32-E72D297353CC}">
              <c16:uniqueId val="{00000000-BA0A-4EC8-B08A-BA1F7EB526DC}"/>
            </c:ext>
          </c:extLst>
        </c:ser>
        <c:dLbls>
          <c:showLegendKey val="0"/>
          <c:showVal val="0"/>
          <c:showCatName val="0"/>
          <c:showSerName val="0"/>
          <c:showPercent val="0"/>
          <c:showBubbleSize val="0"/>
        </c:dLbls>
        <c:gapWidth val="150"/>
        <c:axId val="93104000"/>
        <c:axId val="93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extLst xmlns:c16r2="http://schemas.microsoft.com/office/drawing/2015/06/chart">
            <c:ext xmlns:c16="http://schemas.microsoft.com/office/drawing/2014/chart" uri="{C3380CC4-5D6E-409C-BE32-E72D297353CC}">
              <c16:uniqueId val="{00000001-BA0A-4EC8-B08A-BA1F7EB526DC}"/>
            </c:ext>
          </c:extLst>
        </c:ser>
        <c:dLbls>
          <c:showLegendKey val="0"/>
          <c:showVal val="0"/>
          <c:showCatName val="0"/>
          <c:showSerName val="0"/>
          <c:showPercent val="0"/>
          <c:showBubbleSize val="0"/>
        </c:dLbls>
        <c:marker val="1"/>
        <c:smooth val="0"/>
        <c:axId val="93104000"/>
        <c:axId val="93114368"/>
      </c:lineChart>
      <c:dateAx>
        <c:axId val="93104000"/>
        <c:scaling>
          <c:orientation val="minMax"/>
        </c:scaling>
        <c:delete val="1"/>
        <c:axPos val="b"/>
        <c:numFmt formatCode="ge" sourceLinked="1"/>
        <c:majorTickMark val="none"/>
        <c:minorTickMark val="none"/>
        <c:tickLblPos val="none"/>
        <c:crossAx val="93114368"/>
        <c:crosses val="autoZero"/>
        <c:auto val="1"/>
        <c:lblOffset val="100"/>
        <c:baseTimeUnit val="years"/>
      </c:dateAx>
      <c:valAx>
        <c:axId val="93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457.4</c:v>
                </c:pt>
                <c:pt idx="1">
                  <c:v>445.18</c:v>
                </c:pt>
                <c:pt idx="2">
                  <c:v>459.98</c:v>
                </c:pt>
                <c:pt idx="3">
                  <c:v>421.85</c:v>
                </c:pt>
                <c:pt idx="4">
                  <c:v>883.85</c:v>
                </c:pt>
              </c:numCache>
            </c:numRef>
          </c:val>
          <c:extLst xmlns:c16r2="http://schemas.microsoft.com/office/drawing/2015/06/chart">
            <c:ext xmlns:c16="http://schemas.microsoft.com/office/drawing/2014/chart" uri="{C3380CC4-5D6E-409C-BE32-E72D297353CC}">
              <c16:uniqueId val="{00000000-8F5D-4A98-B312-16D7DA8691FE}"/>
            </c:ext>
          </c:extLst>
        </c:ser>
        <c:dLbls>
          <c:showLegendKey val="0"/>
          <c:showVal val="0"/>
          <c:showCatName val="0"/>
          <c:showSerName val="0"/>
          <c:showPercent val="0"/>
          <c:showBubbleSize val="0"/>
        </c:dLbls>
        <c:gapWidth val="150"/>
        <c:axId val="93149440"/>
        <c:axId val="93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extLst xmlns:c16r2="http://schemas.microsoft.com/office/drawing/2015/06/chart">
            <c:ext xmlns:c16="http://schemas.microsoft.com/office/drawing/2014/chart" uri="{C3380CC4-5D6E-409C-BE32-E72D297353CC}">
              <c16:uniqueId val="{00000001-8F5D-4A98-B312-16D7DA8691FE}"/>
            </c:ext>
          </c:extLst>
        </c:ser>
        <c:dLbls>
          <c:showLegendKey val="0"/>
          <c:showVal val="0"/>
          <c:showCatName val="0"/>
          <c:showSerName val="0"/>
          <c:showPercent val="0"/>
          <c:showBubbleSize val="0"/>
        </c:dLbls>
        <c:marker val="1"/>
        <c:smooth val="0"/>
        <c:axId val="93149440"/>
        <c:axId val="93151616"/>
      </c:lineChart>
      <c:dateAx>
        <c:axId val="93149440"/>
        <c:scaling>
          <c:orientation val="minMax"/>
        </c:scaling>
        <c:delete val="1"/>
        <c:axPos val="b"/>
        <c:numFmt formatCode="ge" sourceLinked="1"/>
        <c:majorTickMark val="none"/>
        <c:minorTickMark val="none"/>
        <c:tickLblPos val="none"/>
        <c:crossAx val="93151616"/>
        <c:crosses val="autoZero"/>
        <c:auto val="1"/>
        <c:lblOffset val="100"/>
        <c:baseTimeUnit val="years"/>
      </c:dateAx>
      <c:valAx>
        <c:axId val="93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105.94</c:v>
                </c:pt>
                <c:pt idx="1">
                  <c:v>108.03</c:v>
                </c:pt>
                <c:pt idx="2">
                  <c:v>106.88</c:v>
                </c:pt>
                <c:pt idx="3">
                  <c:v>103.06</c:v>
                </c:pt>
                <c:pt idx="4">
                  <c:v>108.4</c:v>
                </c:pt>
              </c:numCache>
            </c:numRef>
          </c:val>
          <c:extLst xmlns:c16r2="http://schemas.microsoft.com/office/drawing/2015/06/chart">
            <c:ext xmlns:c16="http://schemas.microsoft.com/office/drawing/2014/chart" uri="{C3380CC4-5D6E-409C-BE32-E72D297353CC}">
              <c16:uniqueId val="{00000000-FC48-4BF3-8871-31FE8E47EDCB}"/>
            </c:ext>
          </c:extLst>
        </c:ser>
        <c:dLbls>
          <c:showLegendKey val="0"/>
          <c:showVal val="0"/>
          <c:showCatName val="0"/>
          <c:showSerName val="0"/>
          <c:showPercent val="0"/>
          <c:showBubbleSize val="0"/>
        </c:dLbls>
        <c:gapWidth val="150"/>
        <c:axId val="93170304"/>
        <c:axId val="93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extLst xmlns:c16r2="http://schemas.microsoft.com/office/drawing/2015/06/chart">
            <c:ext xmlns:c16="http://schemas.microsoft.com/office/drawing/2014/chart" uri="{C3380CC4-5D6E-409C-BE32-E72D297353CC}">
              <c16:uniqueId val="{00000001-FC48-4BF3-8871-31FE8E47EDCB}"/>
            </c:ext>
          </c:extLst>
        </c:ser>
        <c:dLbls>
          <c:showLegendKey val="0"/>
          <c:showVal val="0"/>
          <c:showCatName val="0"/>
          <c:showSerName val="0"/>
          <c:showPercent val="0"/>
          <c:showBubbleSize val="0"/>
        </c:dLbls>
        <c:marker val="1"/>
        <c:smooth val="0"/>
        <c:axId val="93170304"/>
        <c:axId val="93184768"/>
      </c:lineChart>
      <c:dateAx>
        <c:axId val="93170304"/>
        <c:scaling>
          <c:orientation val="minMax"/>
        </c:scaling>
        <c:delete val="1"/>
        <c:axPos val="b"/>
        <c:numFmt formatCode="ge" sourceLinked="1"/>
        <c:majorTickMark val="none"/>
        <c:minorTickMark val="none"/>
        <c:tickLblPos val="none"/>
        <c:crossAx val="93184768"/>
        <c:crosses val="autoZero"/>
        <c:auto val="1"/>
        <c:lblOffset val="100"/>
        <c:baseTimeUnit val="years"/>
      </c:dateAx>
      <c:valAx>
        <c:axId val="93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144.91999999999999</c:v>
                </c:pt>
                <c:pt idx="1">
                  <c:v>142.25</c:v>
                </c:pt>
                <c:pt idx="2">
                  <c:v>148.44999999999999</c:v>
                </c:pt>
                <c:pt idx="3">
                  <c:v>160.88</c:v>
                </c:pt>
                <c:pt idx="4">
                  <c:v>152.80000000000001</c:v>
                </c:pt>
              </c:numCache>
            </c:numRef>
          </c:val>
          <c:extLst xmlns:c16r2="http://schemas.microsoft.com/office/drawing/2015/06/chart">
            <c:ext xmlns:c16="http://schemas.microsoft.com/office/drawing/2014/chart" uri="{C3380CC4-5D6E-409C-BE32-E72D297353CC}">
              <c16:uniqueId val="{00000000-8286-4611-89A8-E00EAC60E6C7}"/>
            </c:ext>
          </c:extLst>
        </c:ser>
        <c:dLbls>
          <c:showLegendKey val="0"/>
          <c:showVal val="0"/>
          <c:showCatName val="0"/>
          <c:showSerName val="0"/>
          <c:showPercent val="0"/>
          <c:showBubbleSize val="0"/>
        </c:dLbls>
        <c:gapWidth val="150"/>
        <c:axId val="93280896"/>
        <c:axId val="93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extLst xmlns:c16r2="http://schemas.microsoft.com/office/drawing/2015/06/chart">
            <c:ext xmlns:c16="http://schemas.microsoft.com/office/drawing/2014/chart" uri="{C3380CC4-5D6E-409C-BE32-E72D297353CC}">
              <c16:uniqueId val="{00000001-8286-4611-89A8-E00EAC60E6C7}"/>
            </c:ext>
          </c:extLst>
        </c:ser>
        <c:dLbls>
          <c:showLegendKey val="0"/>
          <c:showVal val="0"/>
          <c:showCatName val="0"/>
          <c:showSerName val="0"/>
          <c:showPercent val="0"/>
          <c:showBubbleSize val="0"/>
        </c:dLbls>
        <c:marker val="1"/>
        <c:smooth val="0"/>
        <c:axId val="93280896"/>
        <c:axId val="93287168"/>
      </c:lineChart>
      <c:dateAx>
        <c:axId val="93280896"/>
        <c:scaling>
          <c:orientation val="minMax"/>
        </c:scaling>
        <c:delete val="1"/>
        <c:axPos val="b"/>
        <c:numFmt formatCode="ge" sourceLinked="1"/>
        <c:majorTickMark val="none"/>
        <c:minorTickMark val="none"/>
        <c:tickLblPos val="none"/>
        <c:crossAx val="93287168"/>
        <c:crosses val="autoZero"/>
        <c:auto val="1"/>
        <c:lblOffset val="100"/>
        <c:baseTimeUnit val="years"/>
      </c:dateAx>
      <c:valAx>
        <c:axId val="93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147482</v>
      </c>
      <c r="AM8" s="64"/>
      <c r="AN8" s="64"/>
      <c r="AO8" s="64"/>
      <c r="AP8" s="64"/>
      <c r="AQ8" s="64"/>
      <c r="AR8" s="64"/>
      <c r="AS8" s="64"/>
      <c r="AT8" s="63">
        <f>データ!S6</f>
        <v>656.29</v>
      </c>
      <c r="AU8" s="63"/>
      <c r="AV8" s="63"/>
      <c r="AW8" s="63"/>
      <c r="AX8" s="63"/>
      <c r="AY8" s="63"/>
      <c r="AZ8" s="63"/>
      <c r="BA8" s="63"/>
      <c r="BB8" s="63">
        <f>データ!T6</f>
        <v>224.72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68.510000000000005</v>
      </c>
      <c r="J10" s="63"/>
      <c r="K10" s="63"/>
      <c r="L10" s="63"/>
      <c r="M10" s="63"/>
      <c r="N10" s="63"/>
      <c r="O10" s="63"/>
      <c r="P10" s="63">
        <f>データ!O6</f>
        <v>83.81</v>
      </c>
      <c r="Q10" s="63"/>
      <c r="R10" s="63"/>
      <c r="S10" s="63"/>
      <c r="T10" s="63"/>
      <c r="U10" s="63"/>
      <c r="V10" s="63"/>
      <c r="W10" s="63">
        <f>データ!P6</f>
        <v>67.08</v>
      </c>
      <c r="X10" s="63"/>
      <c r="Y10" s="63"/>
      <c r="Z10" s="63"/>
      <c r="AA10" s="63"/>
      <c r="AB10" s="63"/>
      <c r="AC10" s="63"/>
      <c r="AD10" s="64">
        <f>データ!Q6</f>
        <v>3216</v>
      </c>
      <c r="AE10" s="64"/>
      <c r="AF10" s="64"/>
      <c r="AG10" s="64"/>
      <c r="AH10" s="64"/>
      <c r="AI10" s="64"/>
      <c r="AJ10" s="64"/>
      <c r="AK10" s="2"/>
      <c r="AL10" s="64">
        <f>データ!U6</f>
        <v>123213</v>
      </c>
      <c r="AM10" s="64"/>
      <c r="AN10" s="64"/>
      <c r="AO10" s="64"/>
      <c r="AP10" s="64"/>
      <c r="AQ10" s="64"/>
      <c r="AR10" s="64"/>
      <c r="AS10" s="64"/>
      <c r="AT10" s="63">
        <f>データ!V6</f>
        <v>28.79</v>
      </c>
      <c r="AU10" s="63"/>
      <c r="AV10" s="63"/>
      <c r="AW10" s="63"/>
      <c r="AX10" s="63"/>
      <c r="AY10" s="63"/>
      <c r="AZ10" s="63"/>
      <c r="BA10" s="63"/>
      <c r="BB10" s="63">
        <f>データ!W6</f>
        <v>4279.72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1" max="1" width="9" customWidth="1"/>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352152</v>
      </c>
      <c r="D6" s="31">
        <f t="shared" si="3"/>
        <v>46</v>
      </c>
      <c r="E6" s="31">
        <f t="shared" si="3"/>
        <v>17</v>
      </c>
      <c r="F6" s="31">
        <f t="shared" si="3"/>
        <v>1</v>
      </c>
      <c r="G6" s="31">
        <f t="shared" si="3"/>
        <v>0</v>
      </c>
      <c r="H6" s="31" t="str">
        <f t="shared" si="3"/>
        <v>山口県　周南市</v>
      </c>
      <c r="I6" s="31" t="str">
        <f t="shared" si="3"/>
        <v>法適用</v>
      </c>
      <c r="J6" s="31" t="str">
        <f t="shared" si="3"/>
        <v>下水道事業</v>
      </c>
      <c r="K6" s="31" t="str">
        <f t="shared" si="3"/>
        <v>公共下水道</v>
      </c>
      <c r="L6" s="31" t="str">
        <f t="shared" si="3"/>
        <v>Ad</v>
      </c>
      <c r="M6" s="32" t="str">
        <f t="shared" si="3"/>
        <v>-</v>
      </c>
      <c r="N6" s="32">
        <f t="shared" si="3"/>
        <v>68.510000000000005</v>
      </c>
      <c r="O6" s="32">
        <f t="shared" si="3"/>
        <v>83.81</v>
      </c>
      <c r="P6" s="32">
        <f t="shared" si="3"/>
        <v>67.08</v>
      </c>
      <c r="Q6" s="32">
        <f t="shared" si="3"/>
        <v>3216</v>
      </c>
      <c r="R6" s="32">
        <f t="shared" si="3"/>
        <v>147482</v>
      </c>
      <c r="S6" s="32">
        <f t="shared" si="3"/>
        <v>656.29</v>
      </c>
      <c r="T6" s="32">
        <f t="shared" si="3"/>
        <v>224.72</v>
      </c>
      <c r="U6" s="32">
        <f t="shared" si="3"/>
        <v>123213</v>
      </c>
      <c r="V6" s="32">
        <f t="shared" si="3"/>
        <v>28.79</v>
      </c>
      <c r="W6" s="32">
        <f t="shared" si="3"/>
        <v>4279.72</v>
      </c>
      <c r="X6" s="33">
        <f>IF(X7="",NA(),X7)</f>
        <v>102.45</v>
      </c>
      <c r="Y6" s="33">
        <f t="shared" ref="Y6:AG6" si="4">IF(Y7="",NA(),Y7)</f>
        <v>104.01</v>
      </c>
      <c r="Z6" s="33">
        <f t="shared" si="4"/>
        <v>105.71</v>
      </c>
      <c r="AA6" s="33">
        <f t="shared" si="4"/>
        <v>102.69</v>
      </c>
      <c r="AB6" s="33">
        <f t="shared" si="4"/>
        <v>104.13</v>
      </c>
      <c r="AC6" s="33">
        <f t="shared" si="4"/>
        <v>104.92</v>
      </c>
      <c r="AD6" s="33">
        <f t="shared" si="4"/>
        <v>104.17</v>
      </c>
      <c r="AE6" s="33">
        <f t="shared" si="4"/>
        <v>105.07</v>
      </c>
      <c r="AF6" s="33">
        <f t="shared" si="4"/>
        <v>108.53</v>
      </c>
      <c r="AG6" s="33">
        <f t="shared" si="4"/>
        <v>108.52</v>
      </c>
      <c r="AH6" s="32" t="str">
        <f>IF(AH7="","",IF(AH7="-","【-】","【"&amp;SUBSTITUTE(TEXT(AH7,"#,##0.00"),"-","△")&amp;"】"))</f>
        <v>【108.23】</v>
      </c>
      <c r="AI6" s="32">
        <f>IF(AI7="",NA(),AI7)</f>
        <v>0</v>
      </c>
      <c r="AJ6" s="32">
        <f t="shared" ref="AJ6:AR6" si="5">IF(AJ7="",NA(),AJ7)</f>
        <v>0</v>
      </c>
      <c r="AK6" s="32">
        <f t="shared" si="5"/>
        <v>0</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193.03</v>
      </c>
      <c r="AU6" s="33">
        <f t="shared" ref="AU6:BC6" si="6">IF(AU7="",NA(),AU7)</f>
        <v>140.11000000000001</v>
      </c>
      <c r="AV6" s="33">
        <f t="shared" si="6"/>
        <v>244.65</v>
      </c>
      <c r="AW6" s="33">
        <f t="shared" si="6"/>
        <v>54.85</v>
      </c>
      <c r="AX6" s="33">
        <f t="shared" si="6"/>
        <v>67.87</v>
      </c>
      <c r="AY6" s="33">
        <f t="shared" si="6"/>
        <v>150.22999999999999</v>
      </c>
      <c r="AZ6" s="33">
        <f t="shared" si="6"/>
        <v>152.78</v>
      </c>
      <c r="BA6" s="33">
        <f t="shared" si="6"/>
        <v>179.3</v>
      </c>
      <c r="BB6" s="33">
        <f t="shared" si="6"/>
        <v>45.99</v>
      </c>
      <c r="BC6" s="33">
        <f t="shared" si="6"/>
        <v>47.32</v>
      </c>
      <c r="BD6" s="32" t="str">
        <f>IF(BD7="","",IF(BD7="-","【-】","【"&amp;SUBSTITUTE(TEXT(BD7,"#,##0.00"),"-","△")&amp;"】"))</f>
        <v>【57.41】</v>
      </c>
      <c r="BE6" s="33">
        <f>IF(BE7="",NA(),BE7)</f>
        <v>457.4</v>
      </c>
      <c r="BF6" s="33">
        <f t="shared" ref="BF6:BN6" si="7">IF(BF7="",NA(),BF7)</f>
        <v>445.18</v>
      </c>
      <c r="BG6" s="33">
        <f t="shared" si="7"/>
        <v>459.98</v>
      </c>
      <c r="BH6" s="33">
        <f t="shared" si="7"/>
        <v>421.85</v>
      </c>
      <c r="BI6" s="33">
        <f t="shared" si="7"/>
        <v>883.85</v>
      </c>
      <c r="BJ6" s="33">
        <f t="shared" si="7"/>
        <v>978.41</v>
      </c>
      <c r="BK6" s="33">
        <f t="shared" si="7"/>
        <v>935.65</v>
      </c>
      <c r="BL6" s="33">
        <f t="shared" si="7"/>
        <v>924.44</v>
      </c>
      <c r="BM6" s="33">
        <f t="shared" si="7"/>
        <v>963.16</v>
      </c>
      <c r="BN6" s="33">
        <f t="shared" si="7"/>
        <v>1017.47</v>
      </c>
      <c r="BO6" s="32" t="str">
        <f>IF(BO7="","",IF(BO7="-","【-】","【"&amp;SUBSTITUTE(TEXT(BO7,"#,##0.00"),"-","△")&amp;"】"))</f>
        <v>【763.62】</v>
      </c>
      <c r="BP6" s="33">
        <f>IF(BP7="",NA(),BP7)</f>
        <v>105.94</v>
      </c>
      <c r="BQ6" s="33">
        <f t="shared" ref="BQ6:BY6" si="8">IF(BQ7="",NA(),BQ7)</f>
        <v>108.03</v>
      </c>
      <c r="BR6" s="33">
        <f t="shared" si="8"/>
        <v>106.88</v>
      </c>
      <c r="BS6" s="33">
        <f t="shared" si="8"/>
        <v>103.06</v>
      </c>
      <c r="BT6" s="33">
        <f t="shared" si="8"/>
        <v>108.4</v>
      </c>
      <c r="BU6" s="33">
        <f t="shared" si="8"/>
        <v>88.02</v>
      </c>
      <c r="BV6" s="33">
        <f t="shared" si="8"/>
        <v>90.14</v>
      </c>
      <c r="BW6" s="33">
        <f t="shared" si="8"/>
        <v>90.24</v>
      </c>
      <c r="BX6" s="33">
        <f t="shared" si="8"/>
        <v>94.82</v>
      </c>
      <c r="BY6" s="33">
        <f t="shared" si="8"/>
        <v>96.37</v>
      </c>
      <c r="BZ6" s="32" t="str">
        <f>IF(BZ7="","",IF(BZ7="-","【-】","【"&amp;SUBSTITUTE(TEXT(BZ7,"#,##0.00"),"-","△")&amp;"】"))</f>
        <v>【98.53】</v>
      </c>
      <c r="CA6" s="33">
        <f>IF(CA7="",NA(),CA7)</f>
        <v>144.91999999999999</v>
      </c>
      <c r="CB6" s="33">
        <f t="shared" ref="CB6:CJ6" si="9">IF(CB7="",NA(),CB7)</f>
        <v>142.25</v>
      </c>
      <c r="CC6" s="33">
        <f t="shared" si="9"/>
        <v>148.44999999999999</v>
      </c>
      <c r="CD6" s="33">
        <f t="shared" si="9"/>
        <v>160.88</v>
      </c>
      <c r="CE6" s="33">
        <f t="shared" si="9"/>
        <v>152.80000000000001</v>
      </c>
      <c r="CF6" s="33">
        <f t="shared" si="9"/>
        <v>172.91</v>
      </c>
      <c r="CG6" s="33">
        <f t="shared" si="9"/>
        <v>169.64</v>
      </c>
      <c r="CH6" s="33">
        <f t="shared" si="9"/>
        <v>170.22</v>
      </c>
      <c r="CI6" s="33">
        <f t="shared" si="9"/>
        <v>162.88</v>
      </c>
      <c r="CJ6" s="33">
        <f t="shared" si="9"/>
        <v>162.65</v>
      </c>
      <c r="CK6" s="32" t="str">
        <f>IF(CK7="","",IF(CK7="-","【-】","【"&amp;SUBSTITUTE(TEXT(CK7,"#,##0.00"),"-","△")&amp;"】"))</f>
        <v>【139.70】</v>
      </c>
      <c r="CL6" s="33">
        <f>IF(CL7="",NA(),CL7)</f>
        <v>70.540000000000006</v>
      </c>
      <c r="CM6" s="33">
        <f t="shared" ref="CM6:CU6" si="10">IF(CM7="",NA(),CM7)</f>
        <v>73.61</v>
      </c>
      <c r="CN6" s="33">
        <f t="shared" si="10"/>
        <v>72.17</v>
      </c>
      <c r="CO6" s="33">
        <f t="shared" si="10"/>
        <v>69.290000000000006</v>
      </c>
      <c r="CP6" s="33">
        <f t="shared" si="10"/>
        <v>71.48</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95.3</v>
      </c>
      <c r="CX6" s="33">
        <f t="shared" ref="CX6:DF6" si="11">IF(CX7="",NA(),CX7)</f>
        <v>95.41</v>
      </c>
      <c r="CY6" s="33">
        <f t="shared" si="11"/>
        <v>95.33</v>
      </c>
      <c r="CZ6" s="33">
        <f t="shared" si="11"/>
        <v>94.19</v>
      </c>
      <c r="DA6" s="33">
        <f t="shared" si="11"/>
        <v>94.33</v>
      </c>
      <c r="DB6" s="33">
        <f t="shared" si="11"/>
        <v>92.8</v>
      </c>
      <c r="DC6" s="33">
        <f t="shared" si="11"/>
        <v>92.87</v>
      </c>
      <c r="DD6" s="33">
        <f t="shared" si="11"/>
        <v>93.01</v>
      </c>
      <c r="DE6" s="33">
        <f t="shared" si="11"/>
        <v>93.12</v>
      </c>
      <c r="DF6" s="33">
        <f t="shared" si="11"/>
        <v>93.38</v>
      </c>
      <c r="DG6" s="32" t="str">
        <f>IF(DG7="","",IF(DG7="-","【-】","【"&amp;SUBSTITUTE(TEXT(DG7,"#,##0.00"),"-","△")&amp;"】"))</f>
        <v>【94.73】</v>
      </c>
      <c r="DH6" s="33">
        <f>IF(DH7="",NA(),DH7)</f>
        <v>2.2999999999999998</v>
      </c>
      <c r="DI6" s="33">
        <f t="shared" ref="DI6:DQ6" si="12">IF(DI7="",NA(),DI7)</f>
        <v>4.42</v>
      </c>
      <c r="DJ6" s="33">
        <f t="shared" si="12"/>
        <v>6.4</v>
      </c>
      <c r="DK6" s="33">
        <f t="shared" si="12"/>
        <v>13.7</v>
      </c>
      <c r="DL6" s="33">
        <f t="shared" si="12"/>
        <v>16.920000000000002</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5.95</v>
      </c>
      <c r="DT6" s="33">
        <f t="shared" ref="DT6:EB6" si="13">IF(DT7="",NA(),DT7)</f>
        <v>7.14</v>
      </c>
      <c r="DU6" s="33">
        <f t="shared" si="13"/>
        <v>7.57</v>
      </c>
      <c r="DV6" s="33">
        <f t="shared" si="13"/>
        <v>8.16</v>
      </c>
      <c r="DW6" s="33">
        <f t="shared" si="13"/>
        <v>9.43</v>
      </c>
      <c r="DX6" s="33">
        <f t="shared" si="13"/>
        <v>2.7</v>
      </c>
      <c r="DY6" s="33">
        <f t="shared" si="13"/>
        <v>2.68</v>
      </c>
      <c r="DZ6" s="33">
        <f t="shared" si="13"/>
        <v>2.82</v>
      </c>
      <c r="EA6" s="33">
        <f t="shared" si="13"/>
        <v>3.05</v>
      </c>
      <c r="EB6" s="33">
        <f t="shared" si="13"/>
        <v>3.4</v>
      </c>
      <c r="EC6" s="32" t="str">
        <f>IF(EC7="","",IF(EC7="-","【-】","【"&amp;SUBSTITUTE(TEXT(EC7,"#,##0.00"),"-","△")&amp;"】"))</f>
        <v>【4.56】</v>
      </c>
      <c r="ED6" s="33">
        <f>IF(ED7="",NA(),ED7)</f>
        <v>0.03</v>
      </c>
      <c r="EE6" s="32">
        <f t="shared" ref="EE6:EM6" si="14">IF(EE7="",NA(),EE7)</f>
        <v>0</v>
      </c>
      <c r="EF6" s="32">
        <f t="shared" si="14"/>
        <v>0</v>
      </c>
      <c r="EG6" s="33">
        <f t="shared" si="14"/>
        <v>0.03</v>
      </c>
      <c r="EH6" s="33">
        <f t="shared" si="14"/>
        <v>0.02</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352152</v>
      </c>
      <c r="D7" s="35">
        <v>46</v>
      </c>
      <c r="E7" s="35">
        <v>17</v>
      </c>
      <c r="F7" s="35">
        <v>1</v>
      </c>
      <c r="G7" s="35">
        <v>0</v>
      </c>
      <c r="H7" s="35" t="s">
        <v>96</v>
      </c>
      <c r="I7" s="35" t="s">
        <v>97</v>
      </c>
      <c r="J7" s="35" t="s">
        <v>98</v>
      </c>
      <c r="K7" s="35" t="s">
        <v>99</v>
      </c>
      <c r="L7" s="35" t="s">
        <v>100</v>
      </c>
      <c r="M7" s="36" t="s">
        <v>101</v>
      </c>
      <c r="N7" s="36">
        <v>68.510000000000005</v>
      </c>
      <c r="O7" s="36">
        <v>83.81</v>
      </c>
      <c r="P7" s="36">
        <v>67.08</v>
      </c>
      <c r="Q7" s="36">
        <v>3216</v>
      </c>
      <c r="R7" s="36">
        <v>147482</v>
      </c>
      <c r="S7" s="36">
        <v>656.29</v>
      </c>
      <c r="T7" s="36">
        <v>224.72</v>
      </c>
      <c r="U7" s="36">
        <v>123213</v>
      </c>
      <c r="V7" s="36">
        <v>28.79</v>
      </c>
      <c r="W7" s="36">
        <v>4279.72</v>
      </c>
      <c r="X7" s="36">
        <v>102.45</v>
      </c>
      <c r="Y7" s="36">
        <v>104.01</v>
      </c>
      <c r="Z7" s="36">
        <v>105.71</v>
      </c>
      <c r="AA7" s="36">
        <v>102.69</v>
      </c>
      <c r="AB7" s="36">
        <v>104.13</v>
      </c>
      <c r="AC7" s="36">
        <v>104.92</v>
      </c>
      <c r="AD7" s="36">
        <v>104.17</v>
      </c>
      <c r="AE7" s="36">
        <v>105.07</v>
      </c>
      <c r="AF7" s="36">
        <v>108.53</v>
      </c>
      <c r="AG7" s="36">
        <v>108.52</v>
      </c>
      <c r="AH7" s="36">
        <v>108.23</v>
      </c>
      <c r="AI7" s="36">
        <v>0</v>
      </c>
      <c r="AJ7" s="36">
        <v>0</v>
      </c>
      <c r="AK7" s="36">
        <v>0</v>
      </c>
      <c r="AL7" s="36">
        <v>0</v>
      </c>
      <c r="AM7" s="36">
        <v>0</v>
      </c>
      <c r="AN7" s="36">
        <v>23.04</v>
      </c>
      <c r="AO7" s="36">
        <v>19.97</v>
      </c>
      <c r="AP7" s="36">
        <v>23.32</v>
      </c>
      <c r="AQ7" s="36">
        <v>4.72</v>
      </c>
      <c r="AR7" s="36">
        <v>4.87</v>
      </c>
      <c r="AS7" s="36">
        <v>4.45</v>
      </c>
      <c r="AT7" s="36">
        <v>193.03</v>
      </c>
      <c r="AU7" s="36">
        <v>140.11000000000001</v>
      </c>
      <c r="AV7" s="36">
        <v>244.65</v>
      </c>
      <c r="AW7" s="36">
        <v>54.85</v>
      </c>
      <c r="AX7" s="36">
        <v>67.87</v>
      </c>
      <c r="AY7" s="36">
        <v>150.22999999999999</v>
      </c>
      <c r="AZ7" s="36">
        <v>152.78</v>
      </c>
      <c r="BA7" s="36">
        <v>179.3</v>
      </c>
      <c r="BB7" s="36">
        <v>45.99</v>
      </c>
      <c r="BC7" s="36">
        <v>47.32</v>
      </c>
      <c r="BD7" s="36">
        <v>57.41</v>
      </c>
      <c r="BE7" s="36">
        <v>457.4</v>
      </c>
      <c r="BF7" s="36">
        <v>445.18</v>
      </c>
      <c r="BG7" s="36">
        <v>459.98</v>
      </c>
      <c r="BH7" s="36">
        <v>421.85</v>
      </c>
      <c r="BI7" s="36">
        <v>883.85</v>
      </c>
      <c r="BJ7" s="36">
        <v>978.41</v>
      </c>
      <c r="BK7" s="36">
        <v>935.65</v>
      </c>
      <c r="BL7" s="36">
        <v>924.44</v>
      </c>
      <c r="BM7" s="36">
        <v>963.16</v>
      </c>
      <c r="BN7" s="36">
        <v>1017.47</v>
      </c>
      <c r="BO7" s="36">
        <v>763.62</v>
      </c>
      <c r="BP7" s="36">
        <v>105.94</v>
      </c>
      <c r="BQ7" s="36">
        <v>108.03</v>
      </c>
      <c r="BR7" s="36">
        <v>106.88</v>
      </c>
      <c r="BS7" s="36">
        <v>103.06</v>
      </c>
      <c r="BT7" s="36">
        <v>108.4</v>
      </c>
      <c r="BU7" s="36">
        <v>88.02</v>
      </c>
      <c r="BV7" s="36">
        <v>90.14</v>
      </c>
      <c r="BW7" s="36">
        <v>90.24</v>
      </c>
      <c r="BX7" s="36">
        <v>94.82</v>
      </c>
      <c r="BY7" s="36">
        <v>96.37</v>
      </c>
      <c r="BZ7" s="36">
        <v>98.53</v>
      </c>
      <c r="CA7" s="36">
        <v>144.91999999999999</v>
      </c>
      <c r="CB7" s="36">
        <v>142.25</v>
      </c>
      <c r="CC7" s="36">
        <v>148.44999999999999</v>
      </c>
      <c r="CD7" s="36">
        <v>160.88</v>
      </c>
      <c r="CE7" s="36">
        <v>152.80000000000001</v>
      </c>
      <c r="CF7" s="36">
        <v>172.91</v>
      </c>
      <c r="CG7" s="36">
        <v>169.64</v>
      </c>
      <c r="CH7" s="36">
        <v>170.22</v>
      </c>
      <c r="CI7" s="36">
        <v>162.88</v>
      </c>
      <c r="CJ7" s="36">
        <v>162.65</v>
      </c>
      <c r="CK7" s="36">
        <v>139.69999999999999</v>
      </c>
      <c r="CL7" s="36">
        <v>70.540000000000006</v>
      </c>
      <c r="CM7" s="36">
        <v>73.61</v>
      </c>
      <c r="CN7" s="36">
        <v>72.17</v>
      </c>
      <c r="CO7" s="36">
        <v>69.290000000000006</v>
      </c>
      <c r="CP7" s="36">
        <v>71.48</v>
      </c>
      <c r="CQ7" s="36">
        <v>68.209999999999994</v>
      </c>
      <c r="CR7" s="36">
        <v>67.569999999999993</v>
      </c>
      <c r="CS7" s="36">
        <v>67.099999999999994</v>
      </c>
      <c r="CT7" s="36">
        <v>67.95</v>
      </c>
      <c r="CU7" s="36">
        <v>66.63</v>
      </c>
      <c r="CV7" s="36">
        <v>60.01</v>
      </c>
      <c r="CW7" s="36">
        <v>95.3</v>
      </c>
      <c r="CX7" s="36">
        <v>95.41</v>
      </c>
      <c r="CY7" s="36">
        <v>95.33</v>
      </c>
      <c r="CZ7" s="36">
        <v>94.19</v>
      </c>
      <c r="DA7" s="36">
        <v>94.33</v>
      </c>
      <c r="DB7" s="36">
        <v>92.8</v>
      </c>
      <c r="DC7" s="36">
        <v>92.87</v>
      </c>
      <c r="DD7" s="36">
        <v>93.01</v>
      </c>
      <c r="DE7" s="36">
        <v>93.12</v>
      </c>
      <c r="DF7" s="36">
        <v>93.38</v>
      </c>
      <c r="DG7" s="36">
        <v>94.73</v>
      </c>
      <c r="DH7" s="36">
        <v>2.2999999999999998</v>
      </c>
      <c r="DI7" s="36">
        <v>4.42</v>
      </c>
      <c r="DJ7" s="36">
        <v>6.4</v>
      </c>
      <c r="DK7" s="36">
        <v>13.7</v>
      </c>
      <c r="DL7" s="36">
        <v>16.920000000000002</v>
      </c>
      <c r="DM7" s="36">
        <v>16.55</v>
      </c>
      <c r="DN7" s="36">
        <v>16.02</v>
      </c>
      <c r="DO7" s="36">
        <v>16.559999999999999</v>
      </c>
      <c r="DP7" s="36">
        <v>28.35</v>
      </c>
      <c r="DQ7" s="36">
        <v>27.96</v>
      </c>
      <c r="DR7" s="36">
        <v>36.85</v>
      </c>
      <c r="DS7" s="36">
        <v>5.95</v>
      </c>
      <c r="DT7" s="36">
        <v>7.14</v>
      </c>
      <c r="DU7" s="36">
        <v>7.57</v>
      </c>
      <c r="DV7" s="36">
        <v>8.16</v>
      </c>
      <c r="DW7" s="36">
        <v>9.43</v>
      </c>
      <c r="DX7" s="36">
        <v>2.7</v>
      </c>
      <c r="DY7" s="36">
        <v>2.68</v>
      </c>
      <c r="DZ7" s="36">
        <v>2.82</v>
      </c>
      <c r="EA7" s="36">
        <v>3.05</v>
      </c>
      <c r="EB7" s="36">
        <v>3.4</v>
      </c>
      <c r="EC7" s="36">
        <v>4.5599999999999996</v>
      </c>
      <c r="ED7" s="36">
        <v>0.03</v>
      </c>
      <c r="EE7" s="36">
        <v>0</v>
      </c>
      <c r="EF7" s="36">
        <v>0</v>
      </c>
      <c r="EG7" s="36">
        <v>0.03</v>
      </c>
      <c r="EH7" s="36">
        <v>0.02</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2017-02-21T02:08:52Z</cp:lastPrinted>
  <dcterms:created xsi:type="dcterms:W3CDTF">2017-02-08T02:37:12Z</dcterms:created>
  <dcterms:modified xsi:type="dcterms:W3CDTF">2017-02-21T02:08:57Z</dcterms:modified>
  <cp:category/>
</cp:coreProperties>
</file>